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245" tabRatio="842" activeTab="0"/>
  </bookViews>
  <sheets>
    <sheet name="A-N° Sinies Denun" sheetId="1" r:id="rId1"/>
    <sheet name="B-N° Sinies Pagad" sheetId="2" r:id="rId2"/>
    <sheet name="C-N° Pers Sinies" sheetId="3" r:id="rId3"/>
    <sheet name="D-Sinies Pag Direc" sheetId="4" r:id="rId4"/>
    <sheet name="E-Costo Sin Direc" sheetId="5" r:id="rId5"/>
    <sheet name="F-N° Seg Contrat" sheetId="6" r:id="rId6"/>
    <sheet name="G-Prima Tot x Tip V" sheetId="7" r:id="rId7"/>
    <sheet name="H-Prim Prom x Tip V" sheetId="8" r:id="rId8"/>
    <sheet name="Hoja1" sheetId="9" r:id="rId9"/>
  </sheets>
  <definedNames>
    <definedName name="_xlnm.Print_Area" localSheetId="0">'A-N° Sinies Denun'!$A$1:$E$25</definedName>
    <definedName name="_xlnm.Print_Area" localSheetId="1">'B-N° Sinies Pagad'!$A$1:$E$25</definedName>
    <definedName name="_xlnm.Print_Area" localSheetId="2">'C-N° Pers Sinies'!$A$1:$G$25</definedName>
    <definedName name="_xlnm.Print_Area" localSheetId="3">'D-Sinies Pag Direc'!$A$1:$H$54</definedName>
    <definedName name="_xlnm.Print_Area" localSheetId="4">'E-Costo Sin Direc'!$A$1:$F$26</definedName>
    <definedName name="_xlnm.Print_Area" localSheetId="5">'F-N° Seg Contrat'!$A$1:$I$25</definedName>
    <definedName name="_xlnm.Print_Area" localSheetId="6">'G-Prima Tot x Tip V'!$A$1:$I$25</definedName>
    <definedName name="_xlnm.Print_Area" localSheetId="7">'H-Prim Prom x Tip V'!$A$1:$I$9</definedName>
    <definedName name="DIC" localSheetId="0">'A-N° Sinies Denun'!#REF!</definedName>
    <definedName name="DIC" localSheetId="2">'C-N° Pers Sinies'!#REF!</definedName>
    <definedName name="DIC" localSheetId="3">'D-Sinies Pag Direc'!#REF!</definedName>
    <definedName name="DIC">'F-N° Seg Contrat'!#REF!</definedName>
    <definedName name="JUN" localSheetId="0">'A-N° Sinies Denun'!#REF!</definedName>
    <definedName name="JUN" localSheetId="2">'C-N° Pers Sinies'!#REF!</definedName>
    <definedName name="JUN" localSheetId="3">'D-Sinies Pag Direc'!#REF!</definedName>
    <definedName name="JUN">'F-N° Seg Contrat'!#REF!</definedName>
    <definedName name="MAR" localSheetId="0">'A-N° Sinies Denun'!#REF!</definedName>
    <definedName name="MAR" localSheetId="2">'C-N° Pers Sinies'!#REF!</definedName>
    <definedName name="MAR" localSheetId="3">'D-Sinies Pag Direc'!#REF!</definedName>
    <definedName name="MAR">'F-N° Seg Contrat'!#REF!</definedName>
    <definedName name="SEP" localSheetId="0">'A-N° Sinies Denun'!#REF!</definedName>
    <definedName name="SEP" localSheetId="2">'C-N° Pers Sinies'!#REF!</definedName>
    <definedName name="SEP" localSheetId="3">'D-Sinies Pag Direc'!#REF!</definedName>
    <definedName name="SEP">'F-N° Seg Contrat'!#REF!</definedName>
  </definedNames>
  <calcPr fullCalcOnLoad="1"/>
</workbook>
</file>

<file path=xl/sharedStrings.xml><?xml version="1.0" encoding="utf-8"?>
<sst xmlns="http://schemas.openxmlformats.org/spreadsheetml/2006/main" count="157" uniqueCount="98">
  <si>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</si>
  <si>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</si>
  <si>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</si>
  <si>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</si>
  <si>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</si>
  <si>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</si>
  <si>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</si>
  <si>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</si>
  <si>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</si>
  <si>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</si>
  <si>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</si>
  <si>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</si>
  <si>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</si>
  <si>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</si>
  <si>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</si>
  <si>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</si>
  <si>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</si>
  <si>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</si>
  <si>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</si>
  <si>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</si>
  <si>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</si>
  <si>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</si>
  <si>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</si>
  <si>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</si>
  <si>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</si>
  <si>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</si>
  <si>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</si>
  <si>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</si>
  <si>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</si>
  <si>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</si>
  <si>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</si>
  <si>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</si>
  <si>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</si>
  <si>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</si>
  <si>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</si>
  <si>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</si>
  <si>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</si>
  <si>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</si>
  <si>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</si>
  <si>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</si>
  <si>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</si>
  <si>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</si>
  <si>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</si>
  <si>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</si>
  <si>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</si>
  <si>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</si>
  <si>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</si>
  <si>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</si>
  <si>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</si>
  <si>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</si>
  <si>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</si>
  <si>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</si>
  <si>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</si>
  <si>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</si>
  <si>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</si>
  <si>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</si>
  <si>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</si>
  <si>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</si>
  <si>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</si>
  <si>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</si>
  <si>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</si>
  <si>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</si>
  <si>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</si>
  <si>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</si>
  <si>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</si>
  <si>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rechazados</t>
  </si>
  <si>
    <t>aceptados</t>
  </si>
  <si>
    <t>del período</t>
  </si>
  <si>
    <t>(1)</t>
  </si>
  <si>
    <t>(2)</t>
  </si>
  <si>
    <t>(3)</t>
  </si>
  <si>
    <t>(1)+(2)+(3)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</si>
  <si>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</si>
  <si>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</si>
  <si>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</si>
  <si>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</si>
  <si>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</si>
  <si>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</si>
  <si>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</si>
  <si>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</si>
  <si>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</si>
  <si>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>Aseguradora Magallanes</t>
  </si>
  <si>
    <t xml:space="preserve">     Incapacidad permanente</t>
  </si>
  <si>
    <t>Consorcio Nacional</t>
  </si>
  <si>
    <t>Mapfre</t>
  </si>
  <si>
    <t>Promedio</t>
  </si>
  <si>
    <t>Motocicletas</t>
  </si>
  <si>
    <t>Bci</t>
  </si>
  <si>
    <t>Liberty</t>
  </si>
  <si>
    <t>RSA</t>
  </si>
  <si>
    <t>HDI</t>
  </si>
  <si>
    <t>C.S.G. Penta Security</t>
  </si>
  <si>
    <t>Zenit</t>
  </si>
  <si>
    <t>SURA</t>
  </si>
  <si>
    <t>Mutual de Seguros</t>
  </si>
  <si>
    <t xml:space="preserve">      (entre el 1 de enero y  31 de diciembre de 2012)</t>
  </si>
  <si>
    <t xml:space="preserve">      (entre el 1 de enero y 31 de diciembre de 2012, montos expresados en miles de pesos de diciembre de 2012)</t>
  </si>
  <si>
    <t>-</t>
  </si>
</sst>
</file>

<file path=xl/styles.xml><?xml version="1.0" encoding="utf-8"?>
<styleSheet xmlns="http://schemas.openxmlformats.org/spreadsheetml/2006/main">
  <numFmts count="6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Ch$&quot;#,##0_);\(&quot;Ch$&quot;#,##0\)"/>
    <numFmt numFmtId="189" formatCode="&quot;Ch$&quot;#,##0_);[Red]\(&quot;Ch$&quot;#,##0\)"/>
    <numFmt numFmtId="190" formatCode="&quot;Ch$&quot;#,##0.00_);\(&quot;Ch$&quot;#,##0.00\)"/>
    <numFmt numFmtId="191" formatCode="&quot;Ch$&quot;#,##0.00_);[Red]\(&quot;Ch$&quot;#,##0.00\)"/>
    <numFmt numFmtId="192" formatCode="_(&quot;Ch$&quot;* #,##0_);_(&quot;Ch$&quot;* \(#,##0\);_(&quot;Ch$&quot;* &quot;-&quot;_);_(@_)"/>
    <numFmt numFmtId="193" formatCode="_(&quot;Ch$&quot;* #,##0.00_);_(&quot;Ch$&quot;* \(#,##0.00\);_(&quot;Ch$&quot;* &quot;-&quot;??_);_(@_)"/>
    <numFmt numFmtId="194" formatCode="&quot;$&quot;#,##0;&quot;$&quot;\-#,##0"/>
    <numFmt numFmtId="195" formatCode="&quot;$&quot;#,##0;[Red]&quot;$&quot;\-#,##0"/>
    <numFmt numFmtId="196" formatCode="&quot;$&quot;#,##0.00;&quot;$&quot;\-#,##0.00"/>
    <numFmt numFmtId="197" formatCode="&quot;$&quot;#,##0.00;[Red]&quot;$&quot;\-#,##0.00"/>
    <numFmt numFmtId="198" formatCode="#,##0&quot; Pts&quot;;\-#,##0&quot; Pts&quot;"/>
    <numFmt numFmtId="199" formatCode="#,##0&quot; Pts&quot;;[Red]\-#,##0&quot; Pts&quot;"/>
    <numFmt numFmtId="200" formatCode="#,##0.00&quot; Pts&quot;;\-#,##0.00&quot; Pts&quot;"/>
    <numFmt numFmtId="201" formatCode="#,##0.00&quot; Pts&quot;;[Red]\-#,##0.00&quot; Pts&quot;"/>
    <numFmt numFmtId="202" formatCode="#,##0.000;[Red]\-#,##0.000"/>
    <numFmt numFmtId="203" formatCode="#,##0.0000;[Red]\-#,##0.0000"/>
    <numFmt numFmtId="204" formatCode="#,##0.0;[Red]\-#,##0.0"/>
    <numFmt numFmtId="205" formatCode="0.0%"/>
    <numFmt numFmtId="206" formatCode="0.0000000"/>
    <numFmt numFmtId="207" formatCode="0.000000"/>
    <numFmt numFmtId="208" formatCode="0.00000"/>
    <numFmt numFmtId="209" formatCode="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#,##0.00000000000;[Red]\-#,##0.00000000000"/>
    <numFmt numFmtId="217" formatCode="#,##0.0"/>
    <numFmt numFmtId="218" formatCode="0.00000000"/>
    <numFmt numFmtId="219" formatCode="0.000000000"/>
    <numFmt numFmtId="220" formatCode="#,##0.000_);[Red]\(#,##0.000\)"/>
    <numFmt numFmtId="221" formatCode="#,##0.0000_);[Red]\(#,##0.0000\)"/>
    <numFmt numFmtId="222" formatCode="#,##0.00000_);[Red]\(#,##0.00000\)"/>
    <numFmt numFmtId="223" formatCode="#,##0.000000_);[Red]\(#,##0.000000\)"/>
    <numFmt numFmtId="224" formatCode="#,##0.0_);[Red]\(#,##0.0\)"/>
  </numFmts>
  <fonts count="47">
    <font>
      <sz val="10"/>
      <name val="Arial"/>
      <family val="0"/>
    </font>
    <font>
      <sz val="10"/>
      <name val="MS Sans Serif"/>
      <family val="0"/>
    </font>
    <font>
      <sz val="10"/>
      <color indexed="12"/>
      <name val="MS Sans Serif"/>
      <family val="2"/>
    </font>
    <font>
      <sz val="10"/>
      <color indexed="10"/>
      <name val="MS Sans Serif"/>
      <family val="2"/>
    </font>
    <font>
      <sz val="10"/>
      <color indexed="53"/>
      <name val="MS Sans Serif"/>
      <family val="2"/>
    </font>
    <font>
      <sz val="10"/>
      <color indexed="18"/>
      <name val="MS Sans Serif"/>
      <family val="2"/>
    </font>
    <font>
      <b/>
      <sz val="10"/>
      <color indexed="17"/>
      <name val="MS Sans Serif"/>
      <family val="2"/>
    </font>
    <font>
      <sz val="10"/>
      <color indexed="17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>
        <color indexed="63"/>
      </left>
      <right style="hair">
        <color indexed="14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hair"/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4"/>
      </right>
      <top style="hair">
        <color indexed="14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 style="hair">
        <color indexed="14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theme="9"/>
      </bottom>
    </border>
    <border>
      <left>
        <color indexed="63"/>
      </left>
      <right style="hair">
        <color indexed="14"/>
      </right>
      <top>
        <color indexed="63"/>
      </top>
      <bottom style="hair">
        <color theme="9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12">
    <xf numFmtId="0" fontId="0" fillId="0" borderId="0" xfId="0" applyAlignment="1">
      <alignment/>
    </xf>
    <xf numFmtId="3" fontId="3" fillId="0" borderId="10" xfId="57" applyNumberFormat="1" applyFont="1" applyBorder="1">
      <alignment/>
      <protection/>
    </xf>
    <xf numFmtId="0" fontId="4" fillId="0" borderId="0" xfId="60" applyFont="1" applyBorder="1" applyAlignment="1" quotePrefix="1">
      <alignment horizontal="left"/>
      <protection/>
    </xf>
    <xf numFmtId="3" fontId="3" fillId="0" borderId="10" xfId="59" applyNumberFormat="1" applyFont="1" applyBorder="1" applyAlignment="1" quotePrefix="1">
      <alignment horizontal="right"/>
      <protection/>
    </xf>
    <xf numFmtId="3" fontId="2" fillId="0" borderId="11" xfId="60" applyNumberFormat="1" applyFont="1" applyBorder="1" applyAlignment="1">
      <alignment horizontal="right"/>
      <protection/>
    </xf>
    <xf numFmtId="3" fontId="3" fillId="0" borderId="0" xfId="53" applyNumberFormat="1" applyFont="1" applyBorder="1" applyAlignment="1">
      <alignment/>
    </xf>
    <xf numFmtId="3" fontId="3" fillId="0" borderId="0" xfId="60" applyNumberFormat="1" applyFont="1" applyBorder="1">
      <alignment/>
      <protection/>
    </xf>
    <xf numFmtId="3" fontId="3" fillId="0" borderId="0" xfId="60" applyNumberFormat="1" applyFont="1" applyBorder="1" applyAlignment="1">
      <alignment horizontal="right"/>
      <protection/>
    </xf>
    <xf numFmtId="3" fontId="3" fillId="0" borderId="10" xfId="60" applyNumberFormat="1" applyFont="1" applyBorder="1" applyAlignment="1">
      <alignment horizontal="right"/>
      <protection/>
    </xf>
    <xf numFmtId="3" fontId="4" fillId="0" borderId="0" xfId="53" applyNumberFormat="1" applyFont="1" applyBorder="1" applyAlignment="1">
      <alignment/>
    </xf>
    <xf numFmtId="3" fontId="3" fillId="0" borderId="10" xfId="58" applyNumberFormat="1" applyFont="1" applyBorder="1">
      <alignment/>
      <protection/>
    </xf>
    <xf numFmtId="3" fontId="3" fillId="0" borderId="10" xfId="50" applyNumberFormat="1" applyFont="1" applyBorder="1" applyAlignment="1">
      <alignment/>
    </xf>
    <xf numFmtId="3" fontId="5" fillId="0" borderId="0" xfId="53" applyNumberFormat="1" applyFont="1" applyBorder="1" applyAlignment="1">
      <alignment/>
    </xf>
    <xf numFmtId="3" fontId="2" fillId="0" borderId="12" xfId="60" applyNumberFormat="1" applyFont="1" applyBorder="1" applyAlignment="1">
      <alignment horizontal="right"/>
      <protection/>
    </xf>
    <xf numFmtId="3" fontId="3" fillId="0" borderId="12" xfId="60" applyNumberFormat="1" applyFont="1" applyBorder="1" applyAlignment="1">
      <alignment horizontal="right"/>
      <protection/>
    </xf>
    <xf numFmtId="0" fontId="1" fillId="0" borderId="0" xfId="57" applyFont="1" applyAlignment="1" quotePrefix="1">
      <alignment horizontal="left"/>
      <protection/>
    </xf>
    <xf numFmtId="0" fontId="1" fillId="0" borderId="0" xfId="57" applyFont="1">
      <alignment/>
      <protection/>
    </xf>
    <xf numFmtId="0" fontId="1" fillId="0" borderId="0" xfId="57" applyFont="1" applyBorder="1">
      <alignment/>
      <protection/>
    </xf>
    <xf numFmtId="0" fontId="6" fillId="0" borderId="0" xfId="57" applyFont="1" applyAlignment="1" quotePrefix="1">
      <alignment horizontal="left"/>
      <protection/>
    </xf>
    <xf numFmtId="38" fontId="1" fillId="0" borderId="0" xfId="57" applyNumberFormat="1" applyFont="1" applyBorder="1">
      <alignment/>
      <protection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8" fontId="1" fillId="0" borderId="13" xfId="50" applyNumberFormat="1" applyFont="1" applyBorder="1" applyAlignment="1">
      <alignment/>
    </xf>
    <xf numFmtId="38" fontId="1" fillId="0" borderId="14" xfId="50" applyNumberFormat="1" applyFont="1" applyBorder="1" applyAlignment="1">
      <alignment/>
    </xf>
    <xf numFmtId="38" fontId="1" fillId="0" borderId="14" xfId="57" applyNumberFormat="1" applyFont="1" applyBorder="1">
      <alignment/>
      <protection/>
    </xf>
    <xf numFmtId="0" fontId="8" fillId="0" borderId="15" xfId="57" applyFont="1" applyBorder="1">
      <alignment/>
      <protection/>
    </xf>
    <xf numFmtId="221" fontId="1" fillId="0" borderId="16" xfId="50" applyNumberFormat="1" applyFont="1" applyBorder="1" applyAlignment="1">
      <alignment/>
    </xf>
    <xf numFmtId="38" fontId="1" fillId="0" borderId="16" xfId="57" applyNumberFormat="1" applyFont="1" applyBorder="1">
      <alignment/>
      <protection/>
    </xf>
    <xf numFmtId="221" fontId="1" fillId="0" borderId="0" xfId="50" applyNumberFormat="1" applyFont="1" applyBorder="1" applyAlignment="1">
      <alignment/>
    </xf>
    <xf numFmtId="0" fontId="8" fillId="0" borderId="0" xfId="57" applyFont="1" applyBorder="1">
      <alignment/>
      <protection/>
    </xf>
    <xf numFmtId="0" fontId="1" fillId="0" borderId="0" xfId="58" applyFont="1" applyAlignment="1" quotePrefix="1">
      <alignment horizontal="left"/>
      <protection/>
    </xf>
    <xf numFmtId="0" fontId="1" fillId="0" borderId="0" xfId="58" applyFont="1">
      <alignment/>
      <protection/>
    </xf>
    <xf numFmtId="0" fontId="1" fillId="0" borderId="13" xfId="58" applyFont="1" applyBorder="1">
      <alignment/>
      <protection/>
    </xf>
    <xf numFmtId="38" fontId="1" fillId="0" borderId="14" xfId="51" applyNumberFormat="1" applyFont="1" applyBorder="1" applyAlignment="1">
      <alignment/>
    </xf>
    <xf numFmtId="38" fontId="1" fillId="0" borderId="14" xfId="58" applyNumberFormat="1" applyFont="1" applyBorder="1">
      <alignment/>
      <protection/>
    </xf>
    <xf numFmtId="0" fontId="1" fillId="0" borderId="14" xfId="58" applyFont="1" applyBorder="1">
      <alignment/>
      <protection/>
    </xf>
    <xf numFmtId="38" fontId="1" fillId="0" borderId="0" xfId="58" applyNumberFormat="1" applyFont="1">
      <alignment/>
      <protection/>
    </xf>
    <xf numFmtId="3" fontId="1" fillId="0" borderId="0" xfId="58" applyNumberFormat="1" applyFont="1">
      <alignment/>
      <protection/>
    </xf>
    <xf numFmtId="0" fontId="8" fillId="0" borderId="15" xfId="58" applyFont="1" applyBorder="1">
      <alignment/>
      <protection/>
    </xf>
    <xf numFmtId="221" fontId="1" fillId="0" borderId="16" xfId="51" applyNumberFormat="1" applyFont="1" applyBorder="1" applyAlignment="1">
      <alignment/>
    </xf>
    <xf numFmtId="38" fontId="1" fillId="0" borderId="16" xfId="58" applyNumberFormat="1" applyFont="1" applyBorder="1">
      <alignment/>
      <protection/>
    </xf>
    <xf numFmtId="0" fontId="1" fillId="0" borderId="16" xfId="58" applyFont="1" applyBorder="1">
      <alignment/>
      <protection/>
    </xf>
    <xf numFmtId="209" fontId="1" fillId="0" borderId="0" xfId="58" applyNumberFormat="1" applyFont="1">
      <alignment/>
      <protection/>
    </xf>
    <xf numFmtId="0" fontId="1" fillId="0" borderId="0" xfId="59" applyFont="1" applyAlignment="1" quotePrefix="1">
      <alignment horizontal="left"/>
      <protection/>
    </xf>
    <xf numFmtId="0" fontId="1" fillId="0" borderId="0" xfId="59" applyFont="1">
      <alignment/>
      <protection/>
    </xf>
    <xf numFmtId="38" fontId="1" fillId="0" borderId="13" xfId="52" applyNumberFormat="1" applyFont="1" applyBorder="1" applyAlignment="1">
      <alignment/>
    </xf>
    <xf numFmtId="38" fontId="1" fillId="0" borderId="14" xfId="52" applyNumberFormat="1" applyFont="1" applyBorder="1" applyAlignment="1">
      <alignment/>
    </xf>
    <xf numFmtId="38" fontId="1" fillId="0" borderId="14" xfId="59" applyNumberFormat="1" applyFont="1" applyBorder="1">
      <alignment/>
      <protection/>
    </xf>
    <xf numFmtId="0" fontId="1" fillId="0" borderId="14" xfId="59" applyFont="1" applyBorder="1">
      <alignment/>
      <protection/>
    </xf>
    <xf numFmtId="38" fontId="1" fillId="0" borderId="0" xfId="59" applyNumberFormat="1" applyFont="1">
      <alignment/>
      <protection/>
    </xf>
    <xf numFmtId="0" fontId="8" fillId="0" borderId="15" xfId="59" applyFont="1" applyBorder="1">
      <alignment/>
      <protection/>
    </xf>
    <xf numFmtId="221" fontId="1" fillId="0" borderId="16" xfId="52" applyNumberFormat="1" applyFont="1" applyBorder="1" applyAlignment="1">
      <alignment/>
    </xf>
    <xf numFmtId="38" fontId="1" fillId="0" borderId="16" xfId="59" applyNumberFormat="1" applyFont="1" applyBorder="1">
      <alignment/>
      <protection/>
    </xf>
    <xf numFmtId="0" fontId="1" fillId="0" borderId="16" xfId="59" applyFont="1" applyBorder="1">
      <alignment/>
      <protection/>
    </xf>
    <xf numFmtId="3" fontId="1" fillId="0" borderId="0" xfId="59" applyNumberFormat="1" applyFont="1">
      <alignment/>
      <protection/>
    </xf>
    <xf numFmtId="209" fontId="1" fillId="0" borderId="0" xfId="59" applyNumberFormat="1" applyFont="1">
      <alignment/>
      <protection/>
    </xf>
    <xf numFmtId="0" fontId="1" fillId="0" borderId="0" xfId="60" applyFont="1" applyAlignment="1" quotePrefix="1">
      <alignment horizontal="left"/>
      <protection/>
    </xf>
    <xf numFmtId="0" fontId="1" fillId="0" borderId="0" xfId="60" applyFont="1">
      <alignment/>
      <protection/>
    </xf>
    <xf numFmtId="0" fontId="5" fillId="0" borderId="0" xfId="60" applyFont="1" applyBorder="1" applyAlignment="1" quotePrefix="1">
      <alignment horizontal="left"/>
      <protection/>
    </xf>
    <xf numFmtId="0" fontId="1" fillId="0" borderId="0" xfId="60" applyFont="1" applyBorder="1">
      <alignment/>
      <protection/>
    </xf>
    <xf numFmtId="0" fontId="6" fillId="0" borderId="0" xfId="60" applyFont="1" applyBorder="1" applyAlignment="1" quotePrefix="1">
      <alignment horizontal="left"/>
      <protection/>
    </xf>
    <xf numFmtId="0" fontId="1" fillId="0" borderId="17" xfId="60" applyFont="1" applyBorder="1" applyAlignment="1" quotePrefix="1">
      <alignment horizontal="left"/>
      <protection/>
    </xf>
    <xf numFmtId="0" fontId="6" fillId="0" borderId="18" xfId="60" applyFont="1" applyBorder="1" applyAlignment="1" quotePrefix="1">
      <alignment horizontal="left"/>
      <protection/>
    </xf>
    <xf numFmtId="0" fontId="1" fillId="0" borderId="18" xfId="60" applyFont="1" applyBorder="1">
      <alignment/>
      <protection/>
    </xf>
    <xf numFmtId="0" fontId="1" fillId="0" borderId="19" xfId="60" applyFont="1" applyBorder="1">
      <alignment/>
      <protection/>
    </xf>
    <xf numFmtId="0" fontId="7" fillId="0" borderId="20" xfId="60" applyFont="1" applyBorder="1">
      <alignment/>
      <protection/>
    </xf>
    <xf numFmtId="0" fontId="7" fillId="0" borderId="0" xfId="60" applyFont="1" applyBorder="1" applyAlignment="1">
      <alignment horizontal="right"/>
      <protection/>
    </xf>
    <xf numFmtId="0" fontId="7" fillId="0" borderId="12" xfId="60" applyFont="1" applyBorder="1" applyAlignment="1">
      <alignment horizontal="right"/>
      <protection/>
    </xf>
    <xf numFmtId="0" fontId="1" fillId="0" borderId="21" xfId="60" applyFont="1" applyBorder="1">
      <alignment/>
      <protection/>
    </xf>
    <xf numFmtId="0" fontId="1" fillId="0" borderId="22" xfId="60" applyFont="1" applyBorder="1">
      <alignment/>
      <protection/>
    </xf>
    <xf numFmtId="0" fontId="1" fillId="0" borderId="23" xfId="60" applyFont="1" applyBorder="1">
      <alignment/>
      <protection/>
    </xf>
    <xf numFmtId="3" fontId="1" fillId="0" borderId="0" xfId="60" applyNumberFormat="1" applyFont="1">
      <alignment/>
      <protection/>
    </xf>
    <xf numFmtId="0" fontId="1" fillId="0" borderId="13" xfId="60" applyFont="1" applyBorder="1">
      <alignment/>
      <protection/>
    </xf>
    <xf numFmtId="38" fontId="1" fillId="0" borderId="14" xfId="53" applyNumberFormat="1" applyFont="1" applyBorder="1" applyAlignment="1">
      <alignment/>
    </xf>
    <xf numFmtId="38" fontId="1" fillId="0" borderId="14" xfId="60" applyNumberFormat="1" applyFont="1" applyBorder="1">
      <alignment/>
      <protection/>
    </xf>
    <xf numFmtId="38" fontId="1" fillId="0" borderId="14" xfId="60" applyNumberFormat="1" applyFont="1" applyBorder="1" applyAlignment="1">
      <alignment horizontal="right"/>
      <protection/>
    </xf>
    <xf numFmtId="38" fontId="1" fillId="0" borderId="24" xfId="60" applyNumberFormat="1" applyFont="1" applyBorder="1" applyAlignment="1">
      <alignment horizontal="right"/>
      <protection/>
    </xf>
    <xf numFmtId="0" fontId="3" fillId="0" borderId="25" xfId="60" applyFont="1" applyBorder="1">
      <alignment/>
      <protection/>
    </xf>
    <xf numFmtId="38" fontId="1" fillId="0" borderId="0" xfId="60" applyNumberFormat="1" applyFont="1">
      <alignment/>
      <protection/>
    </xf>
    <xf numFmtId="0" fontId="8" fillId="0" borderId="15" xfId="60" applyFont="1" applyBorder="1">
      <alignment/>
      <protection/>
    </xf>
    <xf numFmtId="221" fontId="1" fillId="0" borderId="16" xfId="53" applyNumberFormat="1" applyFont="1" applyBorder="1" applyAlignment="1">
      <alignment/>
    </xf>
    <xf numFmtId="38" fontId="1" fillId="0" borderId="16" xfId="60" applyNumberFormat="1" applyFont="1" applyBorder="1">
      <alignment/>
      <protection/>
    </xf>
    <xf numFmtId="38" fontId="1" fillId="0" borderId="16" xfId="60" applyNumberFormat="1" applyFont="1" applyBorder="1" applyAlignment="1">
      <alignment horizontal="right"/>
      <protection/>
    </xf>
    <xf numFmtId="0" fontId="1" fillId="0" borderId="16" xfId="60" applyFont="1" applyBorder="1">
      <alignment/>
      <protection/>
    </xf>
    <xf numFmtId="0" fontId="1" fillId="0" borderId="26" xfId="60" applyFont="1" applyBorder="1">
      <alignment/>
      <protection/>
    </xf>
    <xf numFmtId="0" fontId="1" fillId="0" borderId="0" xfId="60" applyFont="1" applyBorder="1" applyAlignment="1" quotePrefix="1">
      <alignment horizontal="left"/>
      <protection/>
    </xf>
    <xf numFmtId="209" fontId="1" fillId="0" borderId="0" xfId="60" applyNumberFormat="1" applyFont="1">
      <alignment/>
      <protection/>
    </xf>
    <xf numFmtId="0" fontId="1" fillId="0" borderId="27" xfId="60" applyFont="1" applyBorder="1" applyAlignment="1" quotePrefix="1">
      <alignment horizontal="left"/>
      <protection/>
    </xf>
    <xf numFmtId="0" fontId="7" fillId="0" borderId="28" xfId="60" applyFont="1" applyBorder="1">
      <alignment/>
      <protection/>
    </xf>
    <xf numFmtId="0" fontId="1" fillId="0" borderId="29" xfId="60" applyFont="1" applyBorder="1">
      <alignment/>
      <protection/>
    </xf>
    <xf numFmtId="0" fontId="3" fillId="0" borderId="15" xfId="60" applyFont="1" applyBorder="1">
      <alignment/>
      <protection/>
    </xf>
    <xf numFmtId="38" fontId="1" fillId="0" borderId="16" xfId="53" applyNumberFormat="1" applyFont="1" applyBorder="1" applyAlignment="1">
      <alignment/>
    </xf>
    <xf numFmtId="38" fontId="1" fillId="0" borderId="26" xfId="60" applyNumberFormat="1" applyFont="1" applyBorder="1" applyAlignment="1">
      <alignment horizontal="right"/>
      <protection/>
    </xf>
    <xf numFmtId="3" fontId="1" fillId="0" borderId="14" xfId="53" applyNumberFormat="1" applyFont="1" applyBorder="1" applyAlignment="1">
      <alignment/>
    </xf>
    <xf numFmtId="3" fontId="1" fillId="0" borderId="14" xfId="60" applyNumberFormat="1" applyFont="1" applyBorder="1">
      <alignment/>
      <protection/>
    </xf>
    <xf numFmtId="3" fontId="1" fillId="0" borderId="14" xfId="60" applyNumberFormat="1" applyFont="1" applyBorder="1" applyAlignment="1">
      <alignment horizontal="right"/>
      <protection/>
    </xf>
    <xf numFmtId="38" fontId="1" fillId="0" borderId="12" xfId="60" applyNumberFormat="1" applyFont="1" applyBorder="1" applyAlignment="1">
      <alignment horizontal="right"/>
      <protection/>
    </xf>
    <xf numFmtId="0" fontId="1" fillId="0" borderId="15" xfId="60" applyFont="1" applyBorder="1">
      <alignment/>
      <protection/>
    </xf>
    <xf numFmtId="38" fontId="1" fillId="0" borderId="30" xfId="60" applyNumberFormat="1" applyFont="1" applyBorder="1" applyAlignment="1">
      <alignment horizontal="right"/>
      <protection/>
    </xf>
    <xf numFmtId="0" fontId="1" fillId="0" borderId="0" xfId="57" applyFont="1" applyAlignment="1">
      <alignment horizontal="left"/>
      <protection/>
    </xf>
    <xf numFmtId="0" fontId="2" fillId="0" borderId="28" xfId="57" applyNumberFormat="1" applyFont="1" applyBorder="1" applyAlignment="1">
      <alignment horizontal="left"/>
      <protection/>
    </xf>
    <xf numFmtId="0" fontId="2" fillId="0" borderId="28" xfId="57" applyNumberFormat="1" applyFont="1" applyBorder="1" applyAlignment="1" quotePrefix="1">
      <alignment horizontal="left"/>
      <protection/>
    </xf>
    <xf numFmtId="0" fontId="7" fillId="0" borderId="0" xfId="60" applyFont="1" applyBorder="1" applyAlignment="1" quotePrefix="1">
      <alignment horizontal="right"/>
      <protection/>
    </xf>
    <xf numFmtId="3" fontId="1" fillId="0" borderId="0" xfId="0" applyNumberFormat="1" applyFont="1" applyFill="1" applyAlignment="1">
      <alignment/>
    </xf>
    <xf numFmtId="3" fontId="3" fillId="0" borderId="0" xfId="59" applyNumberFormat="1" applyFont="1" applyBorder="1">
      <alignment/>
      <protection/>
    </xf>
    <xf numFmtId="0" fontId="9" fillId="0" borderId="0" xfId="57" applyFont="1" applyBorder="1" applyAlignment="1" quotePrefix="1">
      <alignment horizontal="left"/>
      <protection/>
    </xf>
    <xf numFmtId="0" fontId="3" fillId="0" borderId="0" xfId="57" applyFont="1">
      <alignment/>
      <protection/>
    </xf>
    <xf numFmtId="0" fontId="3" fillId="0" borderId="0" xfId="57" applyFont="1" applyBorder="1">
      <alignment/>
      <protection/>
    </xf>
    <xf numFmtId="3" fontId="3" fillId="0" borderId="31" xfId="57" applyNumberFormat="1" applyFont="1" applyBorder="1">
      <alignment/>
      <protection/>
    </xf>
    <xf numFmtId="38" fontId="3" fillId="0" borderId="24" xfId="57" applyNumberFormat="1" applyFont="1" applyBorder="1">
      <alignment/>
      <protection/>
    </xf>
    <xf numFmtId="38" fontId="3" fillId="0" borderId="26" xfId="57" applyNumberFormat="1" applyFont="1" applyBorder="1">
      <alignment/>
      <protection/>
    </xf>
    <xf numFmtId="38" fontId="3" fillId="0" borderId="0" xfId="57" applyNumberFormat="1" applyFont="1" applyBorder="1">
      <alignment/>
      <protection/>
    </xf>
    <xf numFmtId="3" fontId="3" fillId="0" borderId="11" xfId="57" applyNumberFormat="1" applyFont="1" applyFill="1" applyBorder="1">
      <alignment/>
      <protection/>
    </xf>
    <xf numFmtId="0" fontId="9" fillId="0" borderId="0" xfId="57" applyFont="1" applyAlignment="1" quotePrefix="1">
      <alignment horizontal="left"/>
      <protection/>
    </xf>
    <xf numFmtId="0" fontId="9" fillId="0" borderId="0" xfId="58" applyFont="1" applyAlignment="1" quotePrefix="1">
      <alignment horizontal="left"/>
      <protection/>
    </xf>
    <xf numFmtId="0" fontId="3" fillId="0" borderId="0" xfId="58" applyFont="1">
      <alignment/>
      <protection/>
    </xf>
    <xf numFmtId="3" fontId="3" fillId="0" borderId="11" xfId="58" applyNumberFormat="1" applyFont="1" applyBorder="1">
      <alignment/>
      <protection/>
    </xf>
    <xf numFmtId="0" fontId="3" fillId="0" borderId="24" xfId="58" applyFont="1" applyBorder="1">
      <alignment/>
      <protection/>
    </xf>
    <xf numFmtId="0" fontId="3" fillId="0" borderId="26" xfId="58" applyFont="1" applyBorder="1">
      <alignment/>
      <protection/>
    </xf>
    <xf numFmtId="0" fontId="3" fillId="0" borderId="0" xfId="59" applyFont="1">
      <alignment/>
      <protection/>
    </xf>
    <xf numFmtId="0" fontId="3" fillId="0" borderId="14" xfId="59" applyFont="1" applyBorder="1">
      <alignment/>
      <protection/>
    </xf>
    <xf numFmtId="0" fontId="3" fillId="0" borderId="16" xfId="59" applyFont="1" applyBorder="1">
      <alignment/>
      <protection/>
    </xf>
    <xf numFmtId="0" fontId="9" fillId="0" borderId="0" xfId="59" applyFont="1" applyAlignment="1" quotePrefix="1">
      <alignment horizontal="left"/>
      <protection/>
    </xf>
    <xf numFmtId="0" fontId="1" fillId="0" borderId="28" xfId="57" applyNumberFormat="1" applyFont="1" applyBorder="1" applyAlignment="1" quotePrefix="1">
      <alignment horizontal="left"/>
      <protection/>
    </xf>
    <xf numFmtId="38" fontId="3" fillId="0" borderId="0" xfId="59" applyNumberFormat="1" applyFont="1" applyBorder="1" applyAlignment="1">
      <alignment horizontal="right"/>
      <protection/>
    </xf>
    <xf numFmtId="3" fontId="3" fillId="0" borderId="11" xfId="59" applyNumberFormat="1" applyFont="1" applyBorder="1">
      <alignment/>
      <protection/>
    </xf>
    <xf numFmtId="0" fontId="3" fillId="0" borderId="24" xfId="59" applyFont="1" applyBorder="1">
      <alignment/>
      <protection/>
    </xf>
    <xf numFmtId="0" fontId="3" fillId="0" borderId="26" xfId="59" applyFont="1" applyBorder="1">
      <alignment/>
      <protection/>
    </xf>
    <xf numFmtId="3" fontId="3" fillId="0" borderId="11" xfId="59" applyNumberFormat="1" applyFont="1" applyBorder="1" applyAlignment="1" quotePrefix="1">
      <alignment horizontal="right"/>
      <protection/>
    </xf>
    <xf numFmtId="3" fontId="3" fillId="0" borderId="0" xfId="59" applyNumberFormat="1" applyFont="1">
      <alignment/>
      <protection/>
    </xf>
    <xf numFmtId="0" fontId="1" fillId="0" borderId="0" xfId="57" applyNumberFormat="1" applyFont="1" applyBorder="1" applyAlignment="1" quotePrefix="1">
      <alignment horizontal="left"/>
      <protection/>
    </xf>
    <xf numFmtId="0" fontId="2" fillId="0" borderId="32" xfId="57" applyFont="1" applyBorder="1" applyAlignment="1">
      <alignment horizontal="left"/>
      <protection/>
    </xf>
    <xf numFmtId="0" fontId="2" fillId="0" borderId="32" xfId="57" applyFont="1" applyBorder="1" applyAlignment="1" quotePrefix="1">
      <alignment horizontal="left"/>
      <protection/>
    </xf>
    <xf numFmtId="0" fontId="2" fillId="0" borderId="32" xfId="57" applyFont="1" applyBorder="1">
      <alignment/>
      <protection/>
    </xf>
    <xf numFmtId="49" fontId="2" fillId="0" borderId="28" xfId="57" applyNumberFormat="1" applyFont="1" applyBorder="1" applyAlignment="1">
      <alignment horizontal="left"/>
      <protection/>
    </xf>
    <xf numFmtId="0" fontId="4" fillId="0" borderId="0" xfId="57" applyFont="1" applyAlignment="1" quotePrefix="1">
      <alignment horizontal="left"/>
      <protection/>
    </xf>
    <xf numFmtId="0" fontId="4" fillId="0" borderId="0" xfId="58" applyFont="1" applyAlignment="1" quotePrefix="1">
      <alignment horizontal="left"/>
      <protection/>
    </xf>
    <xf numFmtId="0" fontId="4" fillId="0" borderId="0" xfId="59" applyFont="1" applyAlignment="1" quotePrefix="1">
      <alignment horizontal="left"/>
      <protection/>
    </xf>
    <xf numFmtId="0" fontId="5" fillId="0" borderId="0" xfId="57" applyFont="1" applyAlignment="1" quotePrefix="1">
      <alignment horizontal="left"/>
      <protection/>
    </xf>
    <xf numFmtId="0" fontId="5" fillId="0" borderId="0" xfId="58" applyFont="1" applyAlignment="1" quotePrefix="1">
      <alignment horizontal="left"/>
      <protection/>
    </xf>
    <xf numFmtId="0" fontId="5" fillId="0" borderId="0" xfId="59" applyFont="1" applyAlignment="1" quotePrefix="1">
      <alignment horizontal="left"/>
      <protection/>
    </xf>
    <xf numFmtId="0" fontId="3" fillId="0" borderId="25" xfId="57" applyFont="1" applyBorder="1">
      <alignment/>
      <protection/>
    </xf>
    <xf numFmtId="3" fontId="3" fillId="0" borderId="0" xfId="50" applyNumberFormat="1" applyFont="1" applyBorder="1" applyAlignment="1">
      <alignment/>
    </xf>
    <xf numFmtId="3" fontId="3" fillId="0" borderId="0" xfId="57" applyNumberFormat="1" applyFont="1" applyBorder="1">
      <alignment/>
      <protection/>
    </xf>
    <xf numFmtId="0" fontId="3" fillId="0" borderId="25" xfId="58" applyFont="1" applyBorder="1">
      <alignment/>
      <protection/>
    </xf>
    <xf numFmtId="3" fontId="3" fillId="0" borderId="0" xfId="51" applyNumberFormat="1" applyFont="1" applyBorder="1" applyAlignment="1">
      <alignment/>
    </xf>
    <xf numFmtId="0" fontId="3" fillId="0" borderId="28" xfId="57" applyNumberFormat="1" applyFont="1" applyBorder="1" applyAlignment="1" quotePrefix="1">
      <alignment horizontal="left"/>
      <protection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0" fontId="3" fillId="0" borderId="25" xfId="59" applyFont="1" applyBorder="1">
      <alignment/>
      <protection/>
    </xf>
    <xf numFmtId="3" fontId="3" fillId="0" borderId="0" xfId="52" applyNumberFormat="1" applyFont="1" applyBorder="1" applyAlignment="1">
      <alignment/>
    </xf>
    <xf numFmtId="0" fontId="7" fillId="0" borderId="27" xfId="57" applyFont="1" applyBorder="1" applyAlignment="1" quotePrefix="1">
      <alignment horizontal="left"/>
      <protection/>
    </xf>
    <xf numFmtId="0" fontId="7" fillId="0" borderId="18" xfId="57" applyFont="1" applyBorder="1" applyAlignment="1" quotePrefix="1">
      <alignment horizontal="right"/>
      <protection/>
    </xf>
    <xf numFmtId="0" fontId="7" fillId="0" borderId="19" xfId="57" applyFont="1" applyBorder="1" applyAlignment="1" quotePrefix="1">
      <alignment horizontal="right"/>
      <protection/>
    </xf>
    <xf numFmtId="0" fontId="7" fillId="0" borderId="28" xfId="57" applyFont="1" applyBorder="1">
      <alignment/>
      <protection/>
    </xf>
    <xf numFmtId="0" fontId="7" fillId="0" borderId="0" xfId="57" applyFont="1" applyBorder="1" applyAlignment="1">
      <alignment horizontal="right"/>
      <protection/>
    </xf>
    <xf numFmtId="0" fontId="7" fillId="0" borderId="0" xfId="57" applyFont="1" applyBorder="1" applyAlignment="1" quotePrefix="1">
      <alignment horizontal="right"/>
      <protection/>
    </xf>
    <xf numFmtId="0" fontId="7" fillId="0" borderId="12" xfId="57" applyFont="1" applyBorder="1" applyAlignment="1" quotePrefix="1">
      <alignment horizontal="right"/>
      <protection/>
    </xf>
    <xf numFmtId="0" fontId="7" fillId="0" borderId="29" xfId="57" applyFont="1" applyBorder="1">
      <alignment/>
      <protection/>
    </xf>
    <xf numFmtId="0" fontId="7" fillId="0" borderId="22" xfId="57" applyFont="1" applyBorder="1" applyAlignment="1" quotePrefix="1">
      <alignment horizontal="right"/>
      <protection/>
    </xf>
    <xf numFmtId="0" fontId="7" fillId="0" borderId="23" xfId="57" applyFont="1" applyBorder="1" applyAlignment="1" quotePrefix="1">
      <alignment horizontal="right"/>
      <protection/>
    </xf>
    <xf numFmtId="0" fontId="7" fillId="0" borderId="12" xfId="57" applyFont="1" applyBorder="1" applyAlignment="1">
      <alignment horizontal="right"/>
      <protection/>
    </xf>
    <xf numFmtId="0" fontId="7" fillId="0" borderId="27" xfId="58" applyFont="1" applyBorder="1" applyAlignment="1" quotePrefix="1">
      <alignment horizontal="left"/>
      <protection/>
    </xf>
    <xf numFmtId="0" fontId="7" fillId="0" borderId="18" xfId="58" applyFont="1" applyBorder="1" applyAlignment="1" quotePrefix="1">
      <alignment horizontal="right"/>
      <protection/>
    </xf>
    <xf numFmtId="0" fontId="7" fillId="0" borderId="33" xfId="58" applyFont="1" applyBorder="1" applyAlignment="1" quotePrefix="1">
      <alignment horizontal="left"/>
      <protection/>
    </xf>
    <xf numFmtId="0" fontId="7" fillId="0" borderId="18" xfId="58" applyFont="1" applyBorder="1" applyAlignment="1">
      <alignment horizontal="right"/>
      <protection/>
    </xf>
    <xf numFmtId="0" fontId="7" fillId="0" borderId="19" xfId="58" applyFont="1" applyBorder="1" applyAlignment="1" quotePrefix="1">
      <alignment horizontal="right"/>
      <protection/>
    </xf>
    <xf numFmtId="0" fontId="7" fillId="0" borderId="28" xfId="58" applyFont="1" applyBorder="1">
      <alignment/>
      <protection/>
    </xf>
    <xf numFmtId="0" fontId="7" fillId="0" borderId="0" xfId="58" applyFont="1" applyBorder="1" applyAlignment="1">
      <alignment horizontal="right"/>
      <protection/>
    </xf>
    <xf numFmtId="0" fontId="7" fillId="0" borderId="0" xfId="58" applyFont="1" applyBorder="1" applyAlignment="1" quotePrefix="1">
      <alignment horizontal="right"/>
      <protection/>
    </xf>
    <xf numFmtId="0" fontId="7" fillId="0" borderId="12" xfId="58" applyFont="1" applyBorder="1" applyAlignment="1" quotePrefix="1">
      <alignment horizontal="right"/>
      <protection/>
    </xf>
    <xf numFmtId="0" fontId="7" fillId="0" borderId="29" xfId="58" applyFont="1" applyBorder="1">
      <alignment/>
      <protection/>
    </xf>
    <xf numFmtId="0" fontId="7" fillId="0" borderId="22" xfId="58" applyFont="1" applyBorder="1" applyAlignment="1" quotePrefix="1">
      <alignment horizontal="right"/>
      <protection/>
    </xf>
    <xf numFmtId="0" fontId="7" fillId="0" borderId="23" xfId="58" applyFont="1" applyBorder="1" applyAlignment="1" quotePrefix="1">
      <alignment horizontal="right"/>
      <protection/>
    </xf>
    <xf numFmtId="0" fontId="7" fillId="0" borderId="27" xfId="59" applyFont="1" applyBorder="1" applyAlignment="1" quotePrefix="1">
      <alignment horizontal="left"/>
      <protection/>
    </xf>
    <xf numFmtId="0" fontId="7" fillId="0" borderId="33" xfId="59" applyFont="1" applyBorder="1" applyAlignment="1" quotePrefix="1">
      <alignment horizontal="left"/>
      <protection/>
    </xf>
    <xf numFmtId="0" fontId="7" fillId="0" borderId="33" xfId="59" applyFont="1" applyBorder="1">
      <alignment/>
      <protection/>
    </xf>
    <xf numFmtId="0" fontId="7" fillId="0" borderId="33" xfId="59" applyFont="1" applyBorder="1" applyAlignment="1" quotePrefix="1">
      <alignment horizontal="center"/>
      <protection/>
    </xf>
    <xf numFmtId="0" fontId="7" fillId="0" borderId="33" xfId="59" applyFont="1" applyBorder="1" applyAlignment="1">
      <alignment horizontal="center"/>
      <protection/>
    </xf>
    <xf numFmtId="0" fontId="7" fillId="0" borderId="18" xfId="59" applyFont="1" applyBorder="1" applyAlignment="1">
      <alignment horizontal="right"/>
      <protection/>
    </xf>
    <xf numFmtId="0" fontId="7" fillId="0" borderId="19" xfId="59" applyFont="1" applyBorder="1" applyAlignment="1" quotePrefix="1">
      <alignment horizontal="right"/>
      <protection/>
    </xf>
    <xf numFmtId="0" fontId="7" fillId="0" borderId="28" xfId="59" applyFont="1" applyBorder="1">
      <alignment/>
      <protection/>
    </xf>
    <xf numFmtId="0" fontId="7" fillId="0" borderId="0" xfId="59" applyFont="1" applyBorder="1" applyAlignment="1">
      <alignment horizontal="right"/>
      <protection/>
    </xf>
    <xf numFmtId="0" fontId="7" fillId="0" borderId="0" xfId="59" applyFont="1" applyBorder="1" applyAlignment="1" quotePrefix="1">
      <alignment horizontal="right"/>
      <protection/>
    </xf>
    <xf numFmtId="0" fontId="7" fillId="0" borderId="12" xfId="59" applyFont="1" applyBorder="1" applyAlignment="1">
      <alignment horizontal="right"/>
      <protection/>
    </xf>
    <xf numFmtId="0" fontId="7" fillId="0" borderId="29" xfId="59" applyFont="1" applyBorder="1">
      <alignment/>
      <protection/>
    </xf>
    <xf numFmtId="0" fontId="7" fillId="0" borderId="22" xfId="59" applyFont="1" applyBorder="1" applyAlignment="1">
      <alignment horizontal="right"/>
      <protection/>
    </xf>
    <xf numFmtId="0" fontId="7" fillId="0" borderId="22" xfId="59" applyFont="1" applyBorder="1" applyAlignment="1" quotePrefix="1">
      <alignment horizontal="right"/>
      <protection/>
    </xf>
    <xf numFmtId="0" fontId="7" fillId="0" borderId="22" xfId="59" applyFont="1" applyBorder="1">
      <alignment/>
      <protection/>
    </xf>
    <xf numFmtId="0" fontId="7" fillId="0" borderId="23" xfId="59" applyFont="1" applyBorder="1" applyAlignment="1" quotePrefix="1">
      <alignment horizontal="right"/>
      <protection/>
    </xf>
    <xf numFmtId="0" fontId="7" fillId="0" borderId="0" xfId="59" applyFont="1" applyAlignment="1">
      <alignment horizontal="right"/>
      <protection/>
    </xf>
    <xf numFmtId="0" fontId="7" fillId="0" borderId="12" xfId="59" applyFont="1" applyBorder="1" applyAlignment="1" quotePrefix="1">
      <alignment horizontal="right"/>
      <protection/>
    </xf>
    <xf numFmtId="0" fontId="7" fillId="0" borderId="0" xfId="59" applyFont="1" applyBorder="1" applyAlignment="1">
      <alignment horizontal="center"/>
      <protection/>
    </xf>
    <xf numFmtId="0" fontId="7" fillId="0" borderId="0" xfId="59" applyFont="1" applyBorder="1" applyAlignment="1">
      <alignment horizontal="left"/>
      <protection/>
    </xf>
    <xf numFmtId="3" fontId="1" fillId="0" borderId="0" xfId="60" applyNumberFormat="1" applyFont="1" applyFill="1">
      <alignment/>
      <protection/>
    </xf>
    <xf numFmtId="0" fontId="1" fillId="0" borderId="0" xfId="59" applyFont="1" applyAlignment="1">
      <alignment horizontal="center"/>
      <protection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60" applyNumberFormat="1" applyFont="1" applyBorder="1" applyAlignment="1">
      <alignment horizontal="right"/>
      <protection/>
    </xf>
    <xf numFmtId="0" fontId="1" fillId="0" borderId="0" xfId="60" applyFont="1" applyFill="1">
      <alignment/>
      <protection/>
    </xf>
    <xf numFmtId="0" fontId="2" fillId="0" borderId="28" xfId="57" applyNumberFormat="1" applyFont="1" applyFill="1" applyBorder="1" applyAlignment="1">
      <alignment horizontal="left"/>
      <protection/>
    </xf>
    <xf numFmtId="3" fontId="2" fillId="0" borderId="11" xfId="60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3" fontId="3" fillId="0" borderId="11" xfId="58" applyNumberFormat="1" applyFont="1" applyFill="1" applyBorder="1">
      <alignment/>
      <protection/>
    </xf>
    <xf numFmtId="3" fontId="3" fillId="0" borderId="0" xfId="57" applyNumberFormat="1" applyFont="1" applyFill="1" applyBorder="1">
      <alignment/>
      <protection/>
    </xf>
    <xf numFmtId="3" fontId="3" fillId="0" borderId="0" xfId="58" applyNumberFormat="1" applyFont="1" applyBorder="1">
      <alignment/>
      <protection/>
    </xf>
    <xf numFmtId="3" fontId="2" fillId="0" borderId="0" xfId="60" applyNumberFormat="1" applyFont="1" applyFill="1" applyBorder="1" applyAlignment="1">
      <alignment horizontal="right"/>
      <protection/>
    </xf>
    <xf numFmtId="3" fontId="4" fillId="0" borderId="34" xfId="53" applyNumberFormat="1" applyFont="1" applyBorder="1" applyAlignment="1">
      <alignment/>
    </xf>
    <xf numFmtId="3" fontId="2" fillId="0" borderId="35" xfId="60" applyNumberFormat="1" applyFont="1" applyBorder="1" applyAlignment="1">
      <alignment horizontal="right"/>
      <protection/>
    </xf>
    <xf numFmtId="0" fontId="7" fillId="0" borderId="33" xfId="59" applyFont="1" applyBorder="1" applyAlignment="1" quotePrefix="1">
      <alignment horizontal="center"/>
      <protection/>
    </xf>
    <xf numFmtId="0" fontId="7" fillId="0" borderId="33" xfId="59" applyFont="1" applyBorder="1" applyAlignment="1">
      <alignment horizont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SOAPAB" xfId="50"/>
    <cellStyle name="Millares_SOAPC" xfId="51"/>
    <cellStyle name="Millares_SOAPDE" xfId="52"/>
    <cellStyle name="Millares_SOAPFGH" xfId="53"/>
    <cellStyle name="Currency" xfId="54"/>
    <cellStyle name="Currency [0]" xfId="55"/>
    <cellStyle name="Neutral" xfId="56"/>
    <cellStyle name="Normal_SOAPAB" xfId="57"/>
    <cellStyle name="Normal_SOAPC" xfId="58"/>
    <cellStyle name="Normal_SOAPDE" xfId="59"/>
    <cellStyle name="Normal_SOAPFGH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116"/>
  <sheetViews>
    <sheetView tabSelected="1" zoomScalePageLayoutView="0" workbookViewId="0" topLeftCell="A1">
      <selection activeCell="I16" sqref="I16"/>
    </sheetView>
  </sheetViews>
  <sheetFormatPr defaultColWidth="11.421875" defaultRowHeight="12.75"/>
  <cols>
    <col min="1" max="1" width="22.421875" style="16" customWidth="1"/>
    <col min="2" max="4" width="13.7109375" style="16" customWidth="1"/>
    <col min="5" max="5" width="16.57421875" style="106" customWidth="1"/>
    <col min="6" max="16384" width="11.421875" style="16" customWidth="1"/>
  </cols>
  <sheetData>
    <row r="1" ht="12.75">
      <c r="A1" s="15"/>
    </row>
    <row r="2" ht="12.75">
      <c r="A2" s="15"/>
    </row>
    <row r="3" spans="1:5" ht="12.75">
      <c r="A3" s="105" t="s">
        <v>62</v>
      </c>
      <c r="B3" s="17"/>
      <c r="C3" s="17"/>
      <c r="D3" s="17"/>
      <c r="E3" s="107"/>
    </row>
    <row r="5" ht="12.75">
      <c r="A5" s="138" t="s">
        <v>63</v>
      </c>
    </row>
    <row r="6" spans="1:2" ht="12.75" customHeight="1">
      <c r="A6" s="135" t="s">
        <v>95</v>
      </c>
      <c r="B6" s="18"/>
    </row>
    <row r="7" spans="1:5" ht="12.75" customHeight="1">
      <c r="A7" s="151"/>
      <c r="B7" s="152" t="s">
        <v>47</v>
      </c>
      <c r="C7" s="152" t="s">
        <v>47</v>
      </c>
      <c r="D7" s="152" t="s">
        <v>47</v>
      </c>
      <c r="E7" s="153" t="s">
        <v>64</v>
      </c>
    </row>
    <row r="8" spans="1:5" ht="12.75" customHeight="1">
      <c r="A8" s="154" t="s">
        <v>1</v>
      </c>
      <c r="B8" s="155" t="s">
        <v>65</v>
      </c>
      <c r="C8" s="156" t="s">
        <v>23</v>
      </c>
      <c r="D8" s="155" t="s">
        <v>66</v>
      </c>
      <c r="E8" s="157" t="s">
        <v>67</v>
      </c>
    </row>
    <row r="9" spans="1:5" ht="12.75">
      <c r="A9" s="158"/>
      <c r="B9" s="159" t="s">
        <v>68</v>
      </c>
      <c r="C9" s="159" t="s">
        <v>69</v>
      </c>
      <c r="D9" s="159" t="s">
        <v>70</v>
      </c>
      <c r="E9" s="160" t="s">
        <v>71</v>
      </c>
    </row>
    <row r="10" spans="1:5" ht="12.75">
      <c r="A10" s="131" t="s">
        <v>81</v>
      </c>
      <c r="B10" s="20">
        <v>2</v>
      </c>
      <c r="C10" s="20"/>
      <c r="D10" s="21">
        <v>4831</v>
      </c>
      <c r="E10" s="108">
        <f>SUM(B10:D10)</f>
        <v>4833</v>
      </c>
    </row>
    <row r="11" spans="1:5" ht="12.75">
      <c r="A11" s="131" t="s">
        <v>87</v>
      </c>
      <c r="B11" s="20">
        <v>26</v>
      </c>
      <c r="C11" s="20"/>
      <c r="D11" s="21">
        <v>9504</v>
      </c>
      <c r="E11" s="108">
        <f aca="true" t="shared" si="0" ref="E11:E22">SUM(B11:D11)</f>
        <v>9530</v>
      </c>
    </row>
    <row r="12" spans="1:5" ht="12.75">
      <c r="A12" s="131" t="s">
        <v>9</v>
      </c>
      <c r="B12" s="20">
        <v>7</v>
      </c>
      <c r="C12" s="20"/>
      <c r="D12" s="21">
        <v>989</v>
      </c>
      <c r="E12" s="108">
        <f t="shared" si="0"/>
        <v>996</v>
      </c>
    </row>
    <row r="13" spans="1:5" ht="12.75">
      <c r="A13" s="132" t="s">
        <v>83</v>
      </c>
      <c r="B13" s="20"/>
      <c r="C13" s="20"/>
      <c r="D13" s="21">
        <v>1757</v>
      </c>
      <c r="E13" s="108">
        <f t="shared" si="0"/>
        <v>1757</v>
      </c>
    </row>
    <row r="14" spans="1:5" ht="12.75">
      <c r="A14" s="131" t="s">
        <v>90</v>
      </c>
      <c r="B14" s="20"/>
      <c r="C14" s="20"/>
      <c r="D14" s="21">
        <v>5</v>
      </c>
      <c r="E14" s="108">
        <f t="shared" si="0"/>
        <v>5</v>
      </c>
    </row>
    <row r="15" spans="1:5" ht="12.75">
      <c r="A15" s="131" t="s">
        <v>88</v>
      </c>
      <c r="B15" s="20"/>
      <c r="C15" s="20"/>
      <c r="D15" s="21">
        <v>249</v>
      </c>
      <c r="E15" s="108">
        <f t="shared" si="0"/>
        <v>249</v>
      </c>
    </row>
    <row r="16" spans="1:5" ht="12.75">
      <c r="A16" s="133" t="s">
        <v>84</v>
      </c>
      <c r="B16" s="20">
        <v>15</v>
      </c>
      <c r="C16" s="20"/>
      <c r="D16" s="103">
        <v>1755</v>
      </c>
      <c r="E16" s="108">
        <f t="shared" si="0"/>
        <v>1770</v>
      </c>
    </row>
    <row r="17" spans="1:5" ht="12.75">
      <c r="A17" s="133" t="s">
        <v>94</v>
      </c>
      <c r="B17" s="20"/>
      <c r="C17" s="20"/>
      <c r="D17" s="103">
        <v>33</v>
      </c>
      <c r="E17" s="108">
        <f t="shared" si="0"/>
        <v>33</v>
      </c>
    </row>
    <row r="18" spans="1:5" ht="12.75">
      <c r="A18" s="133" t="s">
        <v>91</v>
      </c>
      <c r="B18" s="20">
        <v>111</v>
      </c>
      <c r="C18" s="20"/>
      <c r="D18" s="103">
        <v>7656</v>
      </c>
      <c r="E18" s="108">
        <f t="shared" si="0"/>
        <v>7767</v>
      </c>
    </row>
    <row r="19" spans="1:5" ht="12.75">
      <c r="A19" s="131" t="s">
        <v>10</v>
      </c>
      <c r="B19" s="20">
        <v>1</v>
      </c>
      <c r="C19" s="20">
        <v>25</v>
      </c>
      <c r="D19" s="21">
        <v>716</v>
      </c>
      <c r="E19" s="108">
        <f t="shared" si="0"/>
        <v>742</v>
      </c>
    </row>
    <row r="20" spans="1:5" ht="12.75">
      <c r="A20" s="131" t="s">
        <v>89</v>
      </c>
      <c r="B20" s="20"/>
      <c r="C20" s="20"/>
      <c r="D20" s="21">
        <v>1632</v>
      </c>
      <c r="E20" s="108">
        <f t="shared" si="0"/>
        <v>1632</v>
      </c>
    </row>
    <row r="21" spans="1:5" ht="12.75">
      <c r="A21" s="133" t="s">
        <v>93</v>
      </c>
      <c r="B21" s="20"/>
      <c r="C21" s="20"/>
      <c r="D21" s="21"/>
      <c r="E21" s="108">
        <f t="shared" si="0"/>
        <v>0</v>
      </c>
    </row>
    <row r="22" spans="1:5" ht="12.75" customHeight="1">
      <c r="A22" s="131" t="s">
        <v>92</v>
      </c>
      <c r="B22" s="20"/>
      <c r="C22" s="20"/>
      <c r="D22" s="21">
        <v>206</v>
      </c>
      <c r="E22" s="108">
        <f t="shared" si="0"/>
        <v>206</v>
      </c>
    </row>
    <row r="23" spans="1:5" ht="12.75" customHeight="1">
      <c r="A23" s="22"/>
      <c r="B23" s="23"/>
      <c r="C23" s="24"/>
      <c r="D23" s="24"/>
      <c r="E23" s="109"/>
    </row>
    <row r="24" spans="1:5" ht="12.75" customHeight="1">
      <c r="A24" s="141" t="s">
        <v>11</v>
      </c>
      <c r="B24" s="142">
        <f>SUM(B10:B22)</f>
        <v>162</v>
      </c>
      <c r="C24" s="142">
        <f>SUM(C10:C22)</f>
        <v>25</v>
      </c>
      <c r="D24" s="142">
        <f>SUM(D10:D22)</f>
        <v>29333</v>
      </c>
      <c r="E24" s="11">
        <f>SUM(E10:E22)</f>
        <v>29520</v>
      </c>
    </row>
    <row r="25" spans="1:5" ht="12.75" customHeight="1">
      <c r="A25" s="25"/>
      <c r="B25" s="26"/>
      <c r="C25" s="27"/>
      <c r="D25" s="27"/>
      <c r="E25" s="110"/>
    </row>
    <row r="26" spans="2:5" ht="12.75" customHeight="1">
      <c r="B26" s="28"/>
      <c r="C26" s="19"/>
      <c r="D26" s="19"/>
      <c r="E26" s="111"/>
    </row>
    <row r="27" spans="1:5" ht="12.75" customHeight="1">
      <c r="A27" s="15"/>
      <c r="B27" s="28"/>
      <c r="C27" s="19"/>
      <c r="D27" s="19"/>
      <c r="E27" s="111"/>
    </row>
    <row r="28" spans="1:5" ht="12.75" customHeight="1">
      <c r="A28" s="29"/>
      <c r="B28" s="28"/>
      <c r="C28" s="19"/>
      <c r="D28" s="19"/>
      <c r="E28" s="111"/>
    </row>
    <row r="29" spans="1:5" ht="15.75">
      <c r="A29" s="29"/>
      <c r="B29" s="28"/>
      <c r="C29" s="19"/>
      <c r="D29" s="19"/>
      <c r="E29" s="111"/>
    </row>
    <row r="30" ht="12.75" customHeight="1"/>
    <row r="31" ht="12.75" customHeight="1"/>
    <row r="52" ht="12.75" customHeight="1"/>
    <row r="55" ht="12.75">
      <c r="A55" s="15"/>
    </row>
    <row r="116" spans="1:5" ht="15.75">
      <c r="A116" s="25"/>
      <c r="B116" s="26"/>
      <c r="C116" s="27"/>
      <c r="D116" s="27"/>
      <c r="E116" s="110"/>
    </row>
  </sheetData>
  <sheetProtection/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E25"/>
  <sheetViews>
    <sheetView zoomScalePageLayoutView="0" workbookViewId="0" topLeftCell="A1">
      <selection activeCell="E22" sqref="E22"/>
    </sheetView>
  </sheetViews>
  <sheetFormatPr defaultColWidth="11.421875" defaultRowHeight="12.75"/>
  <cols>
    <col min="1" max="1" width="22.421875" style="0" customWidth="1"/>
    <col min="2" max="4" width="13.7109375" style="0" customWidth="1"/>
    <col min="5" max="5" width="16.57421875" style="0" customWidth="1"/>
  </cols>
  <sheetData>
    <row r="3" ht="12.75">
      <c r="A3" s="105" t="s">
        <v>62</v>
      </c>
    </row>
    <row r="4" spans="1:5" ht="12.75">
      <c r="A4" s="15"/>
      <c r="B4" s="16"/>
      <c r="C4" s="16"/>
      <c r="D4" s="16"/>
      <c r="E4" s="106"/>
    </row>
    <row r="5" spans="1:5" ht="12.75">
      <c r="A5" s="138" t="s">
        <v>72</v>
      </c>
      <c r="B5" s="16"/>
      <c r="C5" s="16"/>
      <c r="D5" s="16"/>
      <c r="E5" s="106"/>
    </row>
    <row r="6" spans="1:5" ht="12.75">
      <c r="A6" s="135" t="str">
        <f>'A-N° Sinies Denun'!A6</f>
        <v>      (entre el 1 de enero y  31 de diciembre de 2012)</v>
      </c>
      <c r="B6" s="113"/>
      <c r="C6" s="16"/>
      <c r="D6" s="16"/>
      <c r="E6" s="106"/>
    </row>
    <row r="7" spans="1:5" ht="12.75">
      <c r="A7" s="151"/>
      <c r="B7" s="152" t="s">
        <v>47</v>
      </c>
      <c r="C7" s="152" t="s">
        <v>47</v>
      </c>
      <c r="D7" s="152" t="s">
        <v>47</v>
      </c>
      <c r="E7" s="153" t="s">
        <v>35</v>
      </c>
    </row>
    <row r="8" spans="1:5" ht="12.75">
      <c r="A8" s="154" t="s">
        <v>1</v>
      </c>
      <c r="B8" s="155" t="s">
        <v>51</v>
      </c>
      <c r="C8" s="156" t="s">
        <v>73</v>
      </c>
      <c r="D8" s="155" t="s">
        <v>52</v>
      </c>
      <c r="E8" s="161"/>
    </row>
    <row r="9" spans="1:5" ht="12.75">
      <c r="A9" s="158"/>
      <c r="B9" s="159" t="s">
        <v>74</v>
      </c>
      <c r="C9" s="159" t="s">
        <v>75</v>
      </c>
      <c r="D9" s="159" t="s">
        <v>76</v>
      </c>
      <c r="E9" s="160" t="s">
        <v>77</v>
      </c>
    </row>
    <row r="10" spans="1:5" ht="12.75">
      <c r="A10" s="134" t="str">
        <f>'A-N° Sinies Denun'!A10</f>
        <v>Aseguradora Magallanes</v>
      </c>
      <c r="B10" s="21">
        <v>4333</v>
      </c>
      <c r="C10" s="21"/>
      <c r="D10" s="21">
        <v>498</v>
      </c>
      <c r="E10" s="112">
        <f aca="true" t="shared" si="0" ref="E10:E22">SUM(B10:D10)</f>
        <v>4831</v>
      </c>
    </row>
    <row r="11" spans="1:5" ht="12.75">
      <c r="A11" s="134" t="str">
        <f>'A-N° Sinies Denun'!A11</f>
        <v>Bci</v>
      </c>
      <c r="B11" s="21">
        <v>3935</v>
      </c>
      <c r="C11" s="21">
        <v>5050</v>
      </c>
      <c r="D11" s="21">
        <v>519</v>
      </c>
      <c r="E11" s="112">
        <f t="shared" si="0"/>
        <v>9504</v>
      </c>
    </row>
    <row r="12" spans="1:5" ht="12.75">
      <c r="A12" s="134" t="str">
        <f>'A-N° Sinies Denun'!A12</f>
        <v>Chilena Consolidada</v>
      </c>
      <c r="B12" s="21">
        <v>439</v>
      </c>
      <c r="C12" s="21">
        <v>511</v>
      </c>
      <c r="D12" s="21">
        <v>39</v>
      </c>
      <c r="E12" s="112">
        <f t="shared" si="0"/>
        <v>989</v>
      </c>
    </row>
    <row r="13" spans="1:5" ht="12.75">
      <c r="A13" s="134" t="str">
        <f>'A-N° Sinies Denun'!A13</f>
        <v>Consorcio Nacional</v>
      </c>
      <c r="B13" s="21">
        <v>1505</v>
      </c>
      <c r="C13" s="21">
        <v>22</v>
      </c>
      <c r="D13" s="21">
        <v>230</v>
      </c>
      <c r="E13" s="112">
        <f t="shared" si="0"/>
        <v>1757</v>
      </c>
    </row>
    <row r="14" spans="1:5" ht="12.75">
      <c r="A14" s="134" t="str">
        <f>'A-N° Sinies Denun'!A14</f>
        <v>HDI</v>
      </c>
      <c r="B14" s="21">
        <v>5</v>
      </c>
      <c r="C14" s="21"/>
      <c r="D14" s="21"/>
      <c r="E14" s="112">
        <f t="shared" si="0"/>
        <v>5</v>
      </c>
    </row>
    <row r="15" spans="1:5" ht="12.75">
      <c r="A15" s="134" t="str">
        <f>'A-N° Sinies Denun'!A15</f>
        <v>Liberty</v>
      </c>
      <c r="B15" s="21">
        <v>123</v>
      </c>
      <c r="C15" s="21">
        <v>116</v>
      </c>
      <c r="D15" s="21">
        <v>10</v>
      </c>
      <c r="E15" s="112">
        <f t="shared" si="0"/>
        <v>249</v>
      </c>
    </row>
    <row r="16" spans="1:5" ht="12.75">
      <c r="A16" s="134" t="str">
        <f>'A-N° Sinies Denun'!A16</f>
        <v>Mapfre</v>
      </c>
      <c r="B16" s="21">
        <v>837</v>
      </c>
      <c r="C16" s="21">
        <v>700</v>
      </c>
      <c r="D16" s="21">
        <v>218</v>
      </c>
      <c r="E16" s="112">
        <f t="shared" si="0"/>
        <v>1755</v>
      </c>
    </row>
    <row r="17" spans="1:5" ht="12.75">
      <c r="A17" s="134" t="str">
        <f>'A-N° Sinies Denun'!A17</f>
        <v>Mutual de Seguros</v>
      </c>
      <c r="B17" s="21">
        <v>23</v>
      </c>
      <c r="C17" s="21"/>
      <c r="D17" s="21">
        <v>10</v>
      </c>
      <c r="E17" s="112">
        <f t="shared" si="0"/>
        <v>33</v>
      </c>
    </row>
    <row r="18" spans="1:5" ht="12.75">
      <c r="A18" s="134" t="str">
        <f>'A-N° Sinies Denun'!A18</f>
        <v>C.S.G. Penta Security</v>
      </c>
      <c r="B18" s="21">
        <v>2815</v>
      </c>
      <c r="C18" s="21">
        <v>4453</v>
      </c>
      <c r="D18" s="21">
        <v>388</v>
      </c>
      <c r="E18" s="112">
        <f t="shared" si="0"/>
        <v>7656</v>
      </c>
    </row>
    <row r="19" spans="1:5" ht="12.75">
      <c r="A19" s="134" t="str">
        <f>'A-N° Sinies Denun'!A19</f>
        <v>Renta Nacional</v>
      </c>
      <c r="B19" s="21">
        <v>701</v>
      </c>
      <c r="C19" s="21">
        <v>15</v>
      </c>
      <c r="D19" s="21"/>
      <c r="E19" s="112">
        <f t="shared" si="0"/>
        <v>716</v>
      </c>
    </row>
    <row r="20" spans="1:5" ht="12.75">
      <c r="A20" s="134" t="str">
        <f>'A-N° Sinies Denun'!A20</f>
        <v>RSA</v>
      </c>
      <c r="B20" s="21">
        <v>553</v>
      </c>
      <c r="C20" s="21">
        <v>962</v>
      </c>
      <c r="D20" s="21">
        <v>117</v>
      </c>
      <c r="E20" s="112">
        <f t="shared" si="0"/>
        <v>1632</v>
      </c>
    </row>
    <row r="21" spans="1:5" ht="12.75">
      <c r="A21" s="134" t="str">
        <f>'A-N° Sinies Denun'!A21</f>
        <v>SURA</v>
      </c>
      <c r="B21" s="21"/>
      <c r="C21" s="21"/>
      <c r="D21" s="21"/>
      <c r="E21" s="112">
        <f t="shared" si="0"/>
        <v>0</v>
      </c>
    </row>
    <row r="22" spans="1:5" ht="12.75">
      <c r="A22" s="134" t="str">
        <f>'A-N° Sinies Denun'!A22</f>
        <v>Zenit</v>
      </c>
      <c r="B22" s="21">
        <v>107</v>
      </c>
      <c r="C22" s="21">
        <v>82</v>
      </c>
      <c r="D22" s="21">
        <v>17</v>
      </c>
      <c r="E22" s="205">
        <f t="shared" si="0"/>
        <v>206</v>
      </c>
    </row>
    <row r="23" spans="1:5" ht="12.75">
      <c r="A23" s="22"/>
      <c r="B23" s="23"/>
      <c r="C23" s="24"/>
      <c r="D23" s="24"/>
      <c r="E23" s="109"/>
    </row>
    <row r="24" spans="1:5" ht="12.75">
      <c r="A24" s="141" t="s">
        <v>11</v>
      </c>
      <c r="B24" s="142">
        <f>SUM(B10:B22)</f>
        <v>15376</v>
      </c>
      <c r="C24" s="143">
        <f>SUM(C10:C22)</f>
        <v>11911</v>
      </c>
      <c r="D24" s="143">
        <f>SUM(D10:D22)</f>
        <v>2046</v>
      </c>
      <c r="E24" s="1">
        <f>SUM(E10:E22)</f>
        <v>29333</v>
      </c>
    </row>
    <row r="25" spans="1:5" ht="15.75">
      <c r="A25" s="25"/>
      <c r="B25" s="26"/>
      <c r="C25" s="27"/>
      <c r="D25" s="27"/>
      <c r="E25" s="110"/>
    </row>
  </sheetData>
  <sheetProtection/>
  <printOptions/>
  <pageMargins left="1.19" right="0.75" top="0.83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127"/>
  <sheetViews>
    <sheetView zoomScalePageLayoutView="0" workbookViewId="0" topLeftCell="A4">
      <selection activeCell="G15" sqref="G15"/>
    </sheetView>
  </sheetViews>
  <sheetFormatPr defaultColWidth="11.421875" defaultRowHeight="12.75"/>
  <cols>
    <col min="1" max="1" width="22.421875" style="31" customWidth="1"/>
    <col min="2" max="2" width="10.140625" style="31" customWidth="1"/>
    <col min="3" max="4" width="11.7109375" style="31" customWidth="1"/>
    <col min="5" max="5" width="14.00390625" style="31" customWidth="1"/>
    <col min="6" max="6" width="12.421875" style="31" customWidth="1"/>
    <col min="7" max="7" width="21.7109375" style="115" customWidth="1"/>
    <col min="8" max="16384" width="11.421875" style="31" customWidth="1"/>
  </cols>
  <sheetData>
    <row r="1" ht="12.75">
      <c r="A1" s="30"/>
    </row>
    <row r="3" ht="12.75">
      <c r="A3" s="105" t="s">
        <v>62</v>
      </c>
    </row>
    <row r="4" ht="12.75">
      <c r="A4" s="30"/>
    </row>
    <row r="5" ht="12.75">
      <c r="A5" s="139" t="s">
        <v>15</v>
      </c>
    </row>
    <row r="6" spans="1:2" ht="12.75">
      <c r="A6" s="136" t="str">
        <f>'A-N° Sinies Denun'!$A$6</f>
        <v>      (entre el 1 de enero y  31 de diciembre de 2012)</v>
      </c>
      <c r="B6" s="114"/>
    </row>
    <row r="7" spans="1:7" ht="12.75">
      <c r="A7" s="162"/>
      <c r="B7" s="163" t="s">
        <v>16</v>
      </c>
      <c r="C7" s="164" t="s">
        <v>82</v>
      </c>
      <c r="D7" s="164"/>
      <c r="E7" s="163" t="s">
        <v>17</v>
      </c>
      <c r="F7" s="165" t="s">
        <v>18</v>
      </c>
      <c r="G7" s="166" t="s">
        <v>19</v>
      </c>
    </row>
    <row r="8" spans="1:7" ht="12.75">
      <c r="A8" s="167" t="s">
        <v>1</v>
      </c>
      <c r="B8" s="168"/>
      <c r="C8" s="169" t="s">
        <v>20</v>
      </c>
      <c r="D8" s="168" t="s">
        <v>21</v>
      </c>
      <c r="E8" s="168" t="s">
        <v>22</v>
      </c>
      <c r="F8" s="168" t="s">
        <v>23</v>
      </c>
      <c r="G8" s="170" t="s">
        <v>24</v>
      </c>
    </row>
    <row r="9" spans="1:7" ht="12.75">
      <c r="A9" s="171"/>
      <c r="B9" s="172" t="s">
        <v>25</v>
      </c>
      <c r="C9" s="172" t="s">
        <v>26</v>
      </c>
      <c r="D9" s="172" t="s">
        <v>27</v>
      </c>
      <c r="E9" s="172" t="s">
        <v>28</v>
      </c>
      <c r="F9" s="172" t="s">
        <v>29</v>
      </c>
      <c r="G9" s="173" t="s">
        <v>30</v>
      </c>
    </row>
    <row r="10" spans="1:7" ht="12.75">
      <c r="A10" s="100" t="str">
        <f>'A-N° Sinies Denun'!A10</f>
        <v>Aseguradora Magallanes</v>
      </c>
      <c r="B10" s="20">
        <v>436</v>
      </c>
      <c r="C10" s="20">
        <v>41</v>
      </c>
      <c r="D10" s="20">
        <v>26</v>
      </c>
      <c r="E10" s="21">
        <v>6799</v>
      </c>
      <c r="F10" s="20"/>
      <c r="G10" s="116">
        <f aca="true" t="shared" si="0" ref="G10:G22">SUM(B10:F10)</f>
        <v>7302</v>
      </c>
    </row>
    <row r="11" spans="1:7" ht="12.75">
      <c r="A11" s="100" t="str">
        <f>'A-N° Sinies Denun'!A11</f>
        <v>Bci</v>
      </c>
      <c r="B11" s="20">
        <v>569</v>
      </c>
      <c r="C11" s="20">
        <v>19</v>
      </c>
      <c r="D11" s="20">
        <v>17</v>
      </c>
      <c r="E11" s="21">
        <v>15754</v>
      </c>
      <c r="F11" s="20"/>
      <c r="G11" s="116">
        <f t="shared" si="0"/>
        <v>16359</v>
      </c>
    </row>
    <row r="12" spans="1:7" ht="12.75">
      <c r="A12" s="100" t="str">
        <f>'A-N° Sinies Denun'!A12</f>
        <v>Chilena Consolidada</v>
      </c>
      <c r="B12" s="20">
        <v>61</v>
      </c>
      <c r="C12" s="20">
        <v>6</v>
      </c>
      <c r="D12" s="20">
        <v>3</v>
      </c>
      <c r="E12" s="21">
        <v>1156</v>
      </c>
      <c r="F12" s="20"/>
      <c r="G12" s="116">
        <f t="shared" si="0"/>
        <v>1226</v>
      </c>
    </row>
    <row r="13" spans="1:7" ht="12.75">
      <c r="A13" s="100" t="str">
        <f>'A-N° Sinies Denun'!A13</f>
        <v>Consorcio Nacional</v>
      </c>
      <c r="B13" s="20">
        <v>62</v>
      </c>
      <c r="C13" s="20"/>
      <c r="D13" s="20"/>
      <c r="E13" s="21">
        <v>1945</v>
      </c>
      <c r="F13" s="20"/>
      <c r="G13" s="116">
        <f t="shared" si="0"/>
        <v>2007</v>
      </c>
    </row>
    <row r="14" spans="1:7" ht="12.75">
      <c r="A14" s="100" t="str">
        <f>'A-N° Sinies Denun'!A14</f>
        <v>HDI</v>
      </c>
      <c r="B14" s="20"/>
      <c r="C14" s="20"/>
      <c r="D14" s="20"/>
      <c r="E14" s="21">
        <v>5</v>
      </c>
      <c r="F14" s="20"/>
      <c r="G14" s="116">
        <f t="shared" si="0"/>
        <v>5</v>
      </c>
    </row>
    <row r="15" spans="1:7" ht="12.75">
      <c r="A15" s="100" t="str">
        <f>'A-N° Sinies Denun'!A15</f>
        <v>Liberty</v>
      </c>
      <c r="B15" s="20">
        <v>7</v>
      </c>
      <c r="C15" s="20"/>
      <c r="D15" s="20">
        <v>1</v>
      </c>
      <c r="E15" s="21">
        <v>283</v>
      </c>
      <c r="F15" s="20"/>
      <c r="G15" s="116">
        <f>SUM(B15:F15)</f>
        <v>291</v>
      </c>
    </row>
    <row r="16" spans="1:7" ht="12.75">
      <c r="A16" s="100" t="str">
        <f>'A-N° Sinies Denun'!A16</f>
        <v>Mapfre</v>
      </c>
      <c r="B16" s="203">
        <v>67</v>
      </c>
      <c r="C16" s="203">
        <v>5</v>
      </c>
      <c r="D16" s="203">
        <v>2</v>
      </c>
      <c r="E16" s="103">
        <v>2469</v>
      </c>
      <c r="F16" s="203"/>
      <c r="G16" s="204">
        <f t="shared" si="0"/>
        <v>2543</v>
      </c>
    </row>
    <row r="17" spans="1:7" ht="12.75">
      <c r="A17" s="100" t="str">
        <f>'A-N° Sinies Denun'!A17</f>
        <v>Mutual de Seguros</v>
      </c>
      <c r="B17" s="203">
        <v>1</v>
      </c>
      <c r="C17" s="203"/>
      <c r="D17" s="203"/>
      <c r="E17" s="103">
        <v>29</v>
      </c>
      <c r="F17" s="203">
        <v>3</v>
      </c>
      <c r="G17" s="204">
        <f t="shared" si="0"/>
        <v>33</v>
      </c>
    </row>
    <row r="18" spans="1:7" ht="12.75">
      <c r="A18" s="100" t="str">
        <f>'A-N° Sinies Denun'!A18</f>
        <v>C.S.G. Penta Security</v>
      </c>
      <c r="B18" s="20">
        <v>411</v>
      </c>
      <c r="C18" s="20">
        <v>23</v>
      </c>
      <c r="D18" s="20">
        <v>13</v>
      </c>
      <c r="E18" s="21">
        <v>12360</v>
      </c>
      <c r="F18" s="20"/>
      <c r="G18" s="116">
        <f t="shared" si="0"/>
        <v>12807</v>
      </c>
    </row>
    <row r="19" spans="1:7" ht="12.75">
      <c r="A19" s="100" t="str">
        <f>'A-N° Sinies Denun'!A19</f>
        <v>Renta Nacional</v>
      </c>
      <c r="B19" s="20">
        <v>48</v>
      </c>
      <c r="C19" s="20">
        <v>2</v>
      </c>
      <c r="D19" s="20">
        <v>1</v>
      </c>
      <c r="E19" s="21">
        <v>742</v>
      </c>
      <c r="F19" s="20">
        <v>30</v>
      </c>
      <c r="G19" s="116">
        <f t="shared" si="0"/>
        <v>823</v>
      </c>
    </row>
    <row r="20" spans="1:7" ht="12.75">
      <c r="A20" s="100" t="str">
        <f>'A-N° Sinies Denun'!A20</f>
        <v>RSA</v>
      </c>
      <c r="B20" s="20">
        <v>91</v>
      </c>
      <c r="C20" s="20">
        <v>6</v>
      </c>
      <c r="D20" s="20">
        <v>2</v>
      </c>
      <c r="E20" s="21">
        <v>2367</v>
      </c>
      <c r="F20" s="20"/>
      <c r="G20" s="116">
        <f t="shared" si="0"/>
        <v>2466</v>
      </c>
    </row>
    <row r="21" spans="1:7" ht="12.75">
      <c r="A21" s="100" t="str">
        <f>'A-N° Sinies Denun'!A21</f>
        <v>SURA</v>
      </c>
      <c r="B21" s="20"/>
      <c r="C21" s="20"/>
      <c r="D21" s="20"/>
      <c r="E21" s="21"/>
      <c r="F21" s="20"/>
      <c r="G21" s="116">
        <f t="shared" si="0"/>
        <v>0</v>
      </c>
    </row>
    <row r="22" spans="1:7" ht="12.75">
      <c r="A22" s="100" t="str">
        <f>'A-N° Sinies Denun'!A22</f>
        <v>Zenit</v>
      </c>
      <c r="B22" s="20">
        <v>7</v>
      </c>
      <c r="C22" s="20">
        <v>0</v>
      </c>
      <c r="D22" s="20">
        <v>1</v>
      </c>
      <c r="E22" s="21">
        <v>298</v>
      </c>
      <c r="F22" s="20"/>
      <c r="G22" s="206">
        <f t="shared" si="0"/>
        <v>306</v>
      </c>
    </row>
    <row r="23" spans="1:10" ht="12.75">
      <c r="A23" s="32"/>
      <c r="B23" s="33"/>
      <c r="C23" s="34"/>
      <c r="D23" s="34"/>
      <c r="E23" s="35"/>
      <c r="F23" s="35"/>
      <c r="G23" s="117"/>
      <c r="H23" s="36"/>
      <c r="I23" s="37"/>
      <c r="J23" s="37"/>
    </row>
    <row r="24" spans="1:7" ht="12.75" customHeight="1">
      <c r="A24" s="144" t="s">
        <v>11</v>
      </c>
      <c r="B24" s="145">
        <f aca="true" t="shared" si="1" ref="B24:G24">SUM(B10:B22)</f>
        <v>1760</v>
      </c>
      <c r="C24" s="145">
        <f t="shared" si="1"/>
        <v>102</v>
      </c>
      <c r="D24" s="145">
        <f t="shared" si="1"/>
        <v>66</v>
      </c>
      <c r="E24" s="145">
        <f t="shared" si="1"/>
        <v>44207</v>
      </c>
      <c r="F24" s="145">
        <f t="shared" si="1"/>
        <v>33</v>
      </c>
      <c r="G24" s="10">
        <f t="shared" si="1"/>
        <v>46168</v>
      </c>
    </row>
    <row r="25" spans="1:7" ht="15.75">
      <c r="A25" s="38"/>
      <c r="B25" s="39"/>
      <c r="C25" s="40"/>
      <c r="D25" s="40"/>
      <c r="E25" s="41"/>
      <c r="F25" s="41"/>
      <c r="G25" s="118"/>
    </row>
    <row r="26" ht="12.75">
      <c r="A26" s="16"/>
    </row>
    <row r="127" ht="12.75">
      <c r="I127" s="42"/>
    </row>
  </sheetData>
  <sheetProtection/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250"/>
  <sheetViews>
    <sheetView zoomScalePageLayoutView="0" workbookViewId="0" topLeftCell="A1">
      <selection activeCell="G22" sqref="G22"/>
    </sheetView>
  </sheetViews>
  <sheetFormatPr defaultColWidth="11.421875" defaultRowHeight="12.75"/>
  <cols>
    <col min="1" max="1" width="22.421875" style="44" customWidth="1"/>
    <col min="2" max="2" width="10.140625" style="44" customWidth="1"/>
    <col min="3" max="3" width="11.140625" style="44" customWidth="1"/>
    <col min="4" max="4" width="12.28125" style="44" customWidth="1"/>
    <col min="5" max="5" width="14.00390625" style="119" customWidth="1"/>
    <col min="6" max="6" width="14.7109375" style="44" customWidth="1"/>
    <col min="7" max="7" width="11.00390625" style="44" customWidth="1"/>
    <col min="8" max="8" width="15.8515625" style="119" customWidth="1"/>
    <col min="9" max="16384" width="11.421875" style="44" customWidth="1"/>
  </cols>
  <sheetData>
    <row r="1" ht="12.75">
      <c r="A1" s="43"/>
    </row>
    <row r="3" ht="12.75">
      <c r="A3" s="105" t="s">
        <v>62</v>
      </c>
    </row>
    <row r="4" ht="12.75">
      <c r="A4" s="43"/>
    </row>
    <row r="5" spans="1:8" ht="12.75">
      <c r="A5" s="140" t="s">
        <v>31</v>
      </c>
      <c r="H5" s="124"/>
    </row>
    <row r="6" spans="1:2" ht="12.75">
      <c r="A6" s="137" t="s">
        <v>96</v>
      </c>
      <c r="B6" s="122"/>
    </row>
    <row r="7" spans="1:8" ht="12.75">
      <c r="A7" s="174"/>
      <c r="B7" s="175" t="s">
        <v>32</v>
      </c>
      <c r="C7" s="176"/>
      <c r="D7" s="177"/>
      <c r="E7" s="178"/>
      <c r="F7" s="179" t="s">
        <v>33</v>
      </c>
      <c r="G7" s="179" t="s">
        <v>34</v>
      </c>
      <c r="H7" s="180" t="s">
        <v>35</v>
      </c>
    </row>
    <row r="8" spans="1:8" ht="12.75">
      <c r="A8" s="181" t="s">
        <v>1</v>
      </c>
      <c r="B8" s="182" t="s">
        <v>16</v>
      </c>
      <c r="C8" s="183" t="s">
        <v>36</v>
      </c>
      <c r="D8" s="183" t="s">
        <v>37</v>
      </c>
      <c r="E8" s="183" t="s">
        <v>38</v>
      </c>
      <c r="F8" s="183" t="s">
        <v>39</v>
      </c>
      <c r="G8" s="182" t="s">
        <v>40</v>
      </c>
      <c r="H8" s="184" t="s">
        <v>41</v>
      </c>
    </row>
    <row r="9" spans="1:8" ht="12.75">
      <c r="A9" s="185"/>
      <c r="B9" s="186"/>
      <c r="C9" s="187"/>
      <c r="D9" s="188"/>
      <c r="E9" s="187" t="s">
        <v>42</v>
      </c>
      <c r="F9" s="187" t="s">
        <v>43</v>
      </c>
      <c r="G9" s="187" t="s">
        <v>44</v>
      </c>
      <c r="H9" s="189" t="s">
        <v>45</v>
      </c>
    </row>
    <row r="10" spans="1:8" ht="12.75">
      <c r="A10" s="101" t="str">
        <f>'A-N° Sinies Denun'!A10</f>
        <v>Aseguradora Magallanes</v>
      </c>
      <c r="B10" s="21">
        <v>1707563</v>
      </c>
      <c r="C10" s="21">
        <v>55324</v>
      </c>
      <c r="D10" s="21">
        <v>175555</v>
      </c>
      <c r="E10" s="104">
        <f aca="true" t="shared" si="0" ref="E10:E21">SUM(B10:D10)</f>
        <v>1938442</v>
      </c>
      <c r="F10" s="21">
        <v>2105347</v>
      </c>
      <c r="G10" s="21"/>
      <c r="H10" s="125">
        <f>SUM(E10:G10)</f>
        <v>4043789</v>
      </c>
    </row>
    <row r="11" spans="1:8" ht="12.75">
      <c r="A11" s="101" t="str">
        <f>'A-N° Sinies Denun'!A11</f>
        <v>Bci</v>
      </c>
      <c r="B11" s="54">
        <v>3411082</v>
      </c>
      <c r="C11" s="21">
        <v>75292</v>
      </c>
      <c r="D11" s="21">
        <v>280941</v>
      </c>
      <c r="E11" s="104">
        <f>SUM(B11:D11)</f>
        <v>3767315</v>
      </c>
      <c r="F11" s="54">
        <v>5366660</v>
      </c>
      <c r="G11" s="21">
        <v>5564</v>
      </c>
      <c r="H11" s="125">
        <f>SUM(E11:G11)</f>
        <v>9139539</v>
      </c>
    </row>
    <row r="12" spans="1:8" ht="12.75">
      <c r="A12" s="101" t="str">
        <f>'A-N° Sinies Denun'!A12</f>
        <v>Chilena Consolidada</v>
      </c>
      <c r="B12" s="21">
        <v>462069</v>
      </c>
      <c r="C12" s="21">
        <v>8353</v>
      </c>
      <c r="D12" s="21">
        <v>40792</v>
      </c>
      <c r="E12" s="104">
        <f t="shared" si="0"/>
        <v>511214</v>
      </c>
      <c r="F12" s="21">
        <v>487801</v>
      </c>
      <c r="G12" s="21"/>
      <c r="H12" s="125">
        <f aca="true" t="shared" si="1" ref="H12:H19">SUM(E12:G12)</f>
        <v>999015</v>
      </c>
    </row>
    <row r="13" spans="1:8" ht="12.75">
      <c r="A13" s="101" t="str">
        <f>'A-N° Sinies Denun'!A13</f>
        <v>Consorcio Nacional</v>
      </c>
      <c r="B13" s="21">
        <v>462224</v>
      </c>
      <c r="C13" s="21">
        <v>2294</v>
      </c>
      <c r="D13" s="21">
        <v>6752</v>
      </c>
      <c r="E13" s="104">
        <f t="shared" si="0"/>
        <v>471270</v>
      </c>
      <c r="F13" s="21">
        <v>812927</v>
      </c>
      <c r="G13" s="21"/>
      <c r="H13" s="125">
        <f t="shared" si="1"/>
        <v>1284197</v>
      </c>
    </row>
    <row r="14" spans="1:8" ht="12.75">
      <c r="A14" s="101" t="str">
        <f>'A-N° Sinies Denun'!A14</f>
        <v>HDI</v>
      </c>
      <c r="B14" s="21"/>
      <c r="C14" s="21"/>
      <c r="D14" s="21"/>
      <c r="E14" s="104">
        <f t="shared" si="0"/>
        <v>0</v>
      </c>
      <c r="F14" s="21">
        <v>12724</v>
      </c>
      <c r="G14" s="21"/>
      <c r="H14" s="125">
        <f t="shared" si="1"/>
        <v>12724</v>
      </c>
    </row>
    <row r="15" spans="1:8" ht="12.75">
      <c r="A15" s="101" t="str">
        <f>'A-N° Sinies Denun'!A15</f>
        <v>Liberty</v>
      </c>
      <c r="B15" s="21">
        <v>61424</v>
      </c>
      <c r="C15" s="21">
        <v>3940</v>
      </c>
      <c r="D15" s="21"/>
      <c r="E15" s="104">
        <f t="shared" si="0"/>
        <v>65364</v>
      </c>
      <c r="F15" s="21">
        <v>108226</v>
      </c>
      <c r="G15" s="21">
        <v>568</v>
      </c>
      <c r="H15" s="125">
        <f t="shared" si="1"/>
        <v>174158</v>
      </c>
    </row>
    <row r="16" spans="1:8" ht="12.75">
      <c r="A16" s="101" t="str">
        <f>'A-N° Sinies Denun'!A16</f>
        <v>Mapfre</v>
      </c>
      <c r="B16" s="21">
        <v>385370</v>
      </c>
      <c r="C16" s="21">
        <v>17898</v>
      </c>
      <c r="D16" s="21">
        <v>100513</v>
      </c>
      <c r="E16" s="104">
        <f t="shared" si="0"/>
        <v>503781</v>
      </c>
      <c r="F16" s="21">
        <v>952648</v>
      </c>
      <c r="G16" s="21"/>
      <c r="H16" s="125">
        <f t="shared" si="1"/>
        <v>1456429</v>
      </c>
    </row>
    <row r="17" spans="1:8" ht="12.75">
      <c r="A17" s="101" t="str">
        <f>'A-N° Sinies Denun'!A17</f>
        <v>Mutual de Seguros</v>
      </c>
      <c r="B17" s="21">
        <v>6851</v>
      </c>
      <c r="C17" s="21"/>
      <c r="D17" s="21"/>
      <c r="E17" s="104">
        <f t="shared" si="0"/>
        <v>6851</v>
      </c>
      <c r="F17" s="21">
        <v>9058</v>
      </c>
      <c r="G17" s="21"/>
      <c r="H17" s="125">
        <f t="shared" si="1"/>
        <v>15909</v>
      </c>
    </row>
    <row r="18" spans="1:8" ht="12.75">
      <c r="A18" s="101" t="str">
        <f>'A-N° Sinies Denun'!A18</f>
        <v>C.S.G. Penta Security</v>
      </c>
      <c r="B18" s="21">
        <v>2592483</v>
      </c>
      <c r="C18" s="21">
        <v>97777</v>
      </c>
      <c r="D18" s="21">
        <v>325079</v>
      </c>
      <c r="E18" s="104">
        <f t="shared" si="0"/>
        <v>3015339</v>
      </c>
      <c r="F18" s="21">
        <v>4358926</v>
      </c>
      <c r="G18" s="21">
        <v>25362</v>
      </c>
      <c r="H18" s="125">
        <f t="shared" si="1"/>
        <v>7399627</v>
      </c>
    </row>
    <row r="19" spans="1:8" ht="12.75">
      <c r="A19" s="101" t="str">
        <f>'A-N° Sinies Denun'!A19</f>
        <v>Renta Nacional</v>
      </c>
      <c r="B19" s="21">
        <v>316975</v>
      </c>
      <c r="C19" s="21">
        <v>33995</v>
      </c>
      <c r="D19" s="21">
        <v>22336</v>
      </c>
      <c r="E19" s="104">
        <f t="shared" si="0"/>
        <v>373306</v>
      </c>
      <c r="F19" s="21">
        <v>483476</v>
      </c>
      <c r="G19" s="21"/>
      <c r="H19" s="125">
        <f t="shared" si="1"/>
        <v>856782</v>
      </c>
    </row>
    <row r="20" spans="1:8" ht="12.75">
      <c r="A20" s="101" t="str">
        <f>'A-N° Sinies Denun'!A20</f>
        <v>RSA</v>
      </c>
      <c r="B20" s="21">
        <v>568401</v>
      </c>
      <c r="C20" s="21">
        <v>11414</v>
      </c>
      <c r="D20" s="21">
        <v>126208</v>
      </c>
      <c r="E20" s="104">
        <f t="shared" si="0"/>
        <v>706023</v>
      </c>
      <c r="F20" s="21">
        <v>837953</v>
      </c>
      <c r="G20" s="21"/>
      <c r="H20" s="125">
        <f>SUM(E20:G20)</f>
        <v>1543976</v>
      </c>
    </row>
    <row r="21" spans="1:8" ht="12.75">
      <c r="A21" s="101" t="str">
        <f>'A-N° Sinies Denun'!A21</f>
        <v>SURA</v>
      </c>
      <c r="B21" s="21"/>
      <c r="C21" s="21"/>
      <c r="D21" s="21"/>
      <c r="E21" s="104">
        <f t="shared" si="0"/>
        <v>0</v>
      </c>
      <c r="F21" s="21"/>
      <c r="G21" s="21"/>
      <c r="H21" s="104">
        <f>SUM(E21:G21)</f>
        <v>0</v>
      </c>
    </row>
    <row r="22" spans="1:8" ht="12.75">
      <c r="A22" s="101" t="str">
        <f>'A-N° Sinies Denun'!A22</f>
        <v>Zenit</v>
      </c>
      <c r="B22" s="21">
        <v>41113</v>
      </c>
      <c r="C22" s="21">
        <v>3462</v>
      </c>
      <c r="D22" s="21">
        <v>6852</v>
      </c>
      <c r="E22" s="104">
        <f>SUM(B22:D22)</f>
        <v>51427</v>
      </c>
      <c r="F22" s="21">
        <v>85187</v>
      </c>
      <c r="G22" s="21"/>
      <c r="H22" s="104">
        <f>SUM(E22:G22)</f>
        <v>136614</v>
      </c>
    </row>
    <row r="23" spans="1:9" ht="12.75">
      <c r="A23" s="45"/>
      <c r="B23" s="46"/>
      <c r="C23" s="47"/>
      <c r="D23" s="47"/>
      <c r="E23" s="120"/>
      <c r="F23" s="48"/>
      <c r="G23" s="48"/>
      <c r="H23" s="126"/>
      <c r="I23" s="49"/>
    </row>
    <row r="24" spans="1:9" s="123" customFormat="1" ht="12.75" customHeight="1">
      <c r="A24" s="146" t="s">
        <v>11</v>
      </c>
      <c r="B24" s="147">
        <f aca="true" t="shared" si="2" ref="B24:H24">SUM(B10:B22)</f>
        <v>10015555</v>
      </c>
      <c r="C24" s="147">
        <f t="shared" si="2"/>
        <v>309749</v>
      </c>
      <c r="D24" s="147">
        <f t="shared" si="2"/>
        <v>1085028</v>
      </c>
      <c r="E24" s="147">
        <f t="shared" si="2"/>
        <v>11410332</v>
      </c>
      <c r="F24" s="147">
        <f t="shared" si="2"/>
        <v>15620933</v>
      </c>
      <c r="G24" s="147">
        <f t="shared" si="2"/>
        <v>31494</v>
      </c>
      <c r="H24" s="148">
        <f t="shared" si="2"/>
        <v>27062759</v>
      </c>
      <c r="I24" s="130"/>
    </row>
    <row r="25" spans="1:8" ht="15.75">
      <c r="A25" s="50"/>
      <c r="B25" s="51"/>
      <c r="C25" s="52"/>
      <c r="D25" s="52"/>
      <c r="E25" s="121"/>
      <c r="F25" s="53"/>
      <c r="G25" s="53"/>
      <c r="H25" s="127"/>
    </row>
    <row r="31" ht="12.75" customHeight="1"/>
    <row r="49" ht="12.75" customHeight="1"/>
    <row r="50" ht="12.75" customHeight="1"/>
    <row r="51" ht="12.75" customHeight="1"/>
    <row r="52" ht="12.75" customHeight="1">
      <c r="G52" s="54"/>
    </row>
    <row r="53" ht="12.75" customHeight="1"/>
    <row r="55" spans="1:6" ht="12.75">
      <c r="A55" s="15"/>
      <c r="E55" s="44"/>
      <c r="F55" s="119"/>
    </row>
    <row r="56" spans="1:6" ht="12.75">
      <c r="A56" s="16"/>
      <c r="B56" s="195"/>
      <c r="E56" s="44"/>
      <c r="F56" s="129"/>
    </row>
    <row r="57" ht="12.75">
      <c r="E57" s="44"/>
    </row>
    <row r="58" ht="12.75">
      <c r="E58" s="44"/>
    </row>
    <row r="59" ht="12.75">
      <c r="E59" s="44"/>
    </row>
    <row r="60" ht="12.75">
      <c r="E60" s="44"/>
    </row>
    <row r="61" ht="12.75">
      <c r="E61" s="44"/>
    </row>
    <row r="62" ht="12.75">
      <c r="E62" s="44"/>
    </row>
    <row r="63" ht="12.75">
      <c r="E63" s="44"/>
    </row>
    <row r="64" ht="12.75">
      <c r="E64" s="44"/>
    </row>
    <row r="65" ht="12.75">
      <c r="E65" s="44"/>
    </row>
    <row r="66" ht="12.75">
      <c r="E66" s="44"/>
    </row>
    <row r="67" ht="12.75">
      <c r="E67" s="44"/>
    </row>
    <row r="68" ht="12.75">
      <c r="E68" s="44"/>
    </row>
    <row r="69" ht="12.75">
      <c r="E69" s="44"/>
    </row>
    <row r="70" ht="12.75">
      <c r="E70" s="44"/>
    </row>
    <row r="71" ht="12.75">
      <c r="E71" s="44"/>
    </row>
    <row r="72" ht="12.75">
      <c r="E72" s="44"/>
    </row>
    <row r="73" ht="12.75">
      <c r="E73" s="44"/>
    </row>
    <row r="74" ht="12.75">
      <c r="E74" s="44"/>
    </row>
    <row r="75" ht="12.75">
      <c r="E75" s="44"/>
    </row>
    <row r="76" ht="12.75">
      <c r="E76" s="44"/>
    </row>
    <row r="77" ht="12.75">
      <c r="E77" s="44"/>
    </row>
    <row r="78" ht="12.75">
      <c r="E78" s="44"/>
    </row>
    <row r="79" ht="12.75">
      <c r="E79" s="44"/>
    </row>
    <row r="80" ht="12.75">
      <c r="E80" s="44"/>
    </row>
    <row r="81" ht="12.75">
      <c r="E81" s="44"/>
    </row>
    <row r="82" ht="12.75">
      <c r="E82" s="44"/>
    </row>
    <row r="83" ht="12.75">
      <c r="E83" s="44"/>
    </row>
    <row r="84" ht="12.75">
      <c r="E84" s="44"/>
    </row>
    <row r="85" ht="12.75">
      <c r="E85" s="44"/>
    </row>
    <row r="86" ht="12.75">
      <c r="E86" s="44"/>
    </row>
    <row r="87" ht="12.75">
      <c r="E87" s="44"/>
    </row>
    <row r="88" ht="12.75">
      <c r="E88" s="44"/>
    </row>
    <row r="89" ht="12.75">
      <c r="E89" s="44"/>
    </row>
    <row r="90" ht="12.75">
      <c r="E90" s="44"/>
    </row>
    <row r="91" spans="5:10" ht="12.75">
      <c r="E91" s="44"/>
      <c r="J91" s="55"/>
    </row>
    <row r="92" ht="12.75">
      <c r="E92" s="44"/>
    </row>
    <row r="93" ht="12.75">
      <c r="E93" s="44"/>
    </row>
    <row r="94" ht="12.75">
      <c r="E94" s="44"/>
    </row>
    <row r="95" ht="12.75">
      <c r="E95" s="44"/>
    </row>
    <row r="96" ht="12.75">
      <c r="E96" s="44"/>
    </row>
    <row r="97" ht="12.75">
      <c r="E97" s="44"/>
    </row>
    <row r="98" ht="12.75">
      <c r="E98" s="44"/>
    </row>
    <row r="99" ht="12.75">
      <c r="E99" s="44"/>
    </row>
    <row r="100" ht="12.75">
      <c r="E100" s="44"/>
    </row>
    <row r="101" ht="12.75">
      <c r="E101" s="44"/>
    </row>
    <row r="102" ht="12.75">
      <c r="E102" s="44"/>
    </row>
    <row r="103" ht="12.75">
      <c r="E103" s="44"/>
    </row>
    <row r="104" ht="12.75">
      <c r="E104" s="44"/>
    </row>
    <row r="105" ht="12.75">
      <c r="E105" s="44"/>
    </row>
    <row r="106" ht="12.75">
      <c r="E106" s="44"/>
    </row>
    <row r="107" ht="12.75">
      <c r="E107" s="44"/>
    </row>
    <row r="108" ht="12.75">
      <c r="E108" s="44"/>
    </row>
    <row r="109" ht="12.75">
      <c r="E109" s="44"/>
    </row>
    <row r="110" ht="12.75">
      <c r="E110" s="44"/>
    </row>
    <row r="111" ht="12.75">
      <c r="E111" s="44"/>
    </row>
    <row r="112" ht="12.75">
      <c r="E112" s="44"/>
    </row>
    <row r="113" ht="12.75">
      <c r="E113" s="44"/>
    </row>
    <row r="114" ht="12.75">
      <c r="E114" s="44"/>
    </row>
    <row r="115" ht="12.75">
      <c r="E115" s="44"/>
    </row>
    <row r="116" ht="12.75">
      <c r="E116" s="44"/>
    </row>
    <row r="117" ht="12.75">
      <c r="E117" s="44"/>
    </row>
    <row r="118" ht="12.75">
      <c r="E118" s="44"/>
    </row>
    <row r="119" ht="12.75">
      <c r="E119" s="44"/>
    </row>
    <row r="120" ht="12.75">
      <c r="E120" s="44"/>
    </row>
    <row r="121" ht="12.75">
      <c r="E121" s="44"/>
    </row>
    <row r="122" ht="12.75">
      <c r="E122" s="44"/>
    </row>
    <row r="123" ht="12.75">
      <c r="E123" s="44"/>
    </row>
    <row r="124" ht="12.75">
      <c r="E124" s="44"/>
    </row>
    <row r="125" ht="12.75">
      <c r="E125" s="44"/>
    </row>
    <row r="126" ht="12.75">
      <c r="E126" s="44"/>
    </row>
    <row r="127" ht="12.75">
      <c r="E127" s="44"/>
    </row>
    <row r="128" ht="12.75">
      <c r="E128" s="44"/>
    </row>
    <row r="129" ht="12.75">
      <c r="E129" s="44"/>
    </row>
    <row r="130" ht="12.75">
      <c r="E130" s="44"/>
    </row>
    <row r="131" ht="12.75">
      <c r="E131" s="44"/>
    </row>
    <row r="132" ht="12.75">
      <c r="E132" s="44"/>
    </row>
    <row r="133" ht="12.75">
      <c r="E133" s="44"/>
    </row>
    <row r="134" ht="12.75">
      <c r="E134" s="44"/>
    </row>
    <row r="135" ht="12.75">
      <c r="E135" s="44"/>
    </row>
    <row r="136" ht="12.75">
      <c r="E136" s="44"/>
    </row>
    <row r="137" ht="12.75">
      <c r="E137" s="44"/>
    </row>
    <row r="138" ht="12.75">
      <c r="E138" s="44"/>
    </row>
    <row r="139" ht="12.75">
      <c r="E139" s="44"/>
    </row>
    <row r="140" ht="12.75">
      <c r="E140" s="44"/>
    </row>
    <row r="141" ht="12.75">
      <c r="E141" s="44"/>
    </row>
    <row r="142" ht="12.75">
      <c r="E142" s="44"/>
    </row>
    <row r="143" ht="12.75">
      <c r="E143" s="44"/>
    </row>
    <row r="144" ht="12.75">
      <c r="E144" s="44"/>
    </row>
    <row r="145" ht="12.75">
      <c r="E145" s="44"/>
    </row>
    <row r="146" ht="12.75">
      <c r="E146" s="44"/>
    </row>
    <row r="147" ht="12.75">
      <c r="E147" s="44"/>
    </row>
    <row r="148" ht="12.75">
      <c r="E148" s="44"/>
    </row>
    <row r="149" ht="12.75">
      <c r="E149" s="44"/>
    </row>
    <row r="150" ht="12.75">
      <c r="E150" s="44"/>
    </row>
    <row r="151" ht="12.75">
      <c r="E151" s="44"/>
    </row>
    <row r="152" ht="12.75">
      <c r="E152" s="44"/>
    </row>
    <row r="153" ht="12.75">
      <c r="E153" s="44"/>
    </row>
    <row r="154" ht="12.75">
      <c r="E154" s="44"/>
    </row>
    <row r="155" ht="12.75">
      <c r="E155" s="44"/>
    </row>
    <row r="156" ht="12.75">
      <c r="E156" s="44"/>
    </row>
    <row r="157" ht="12.75">
      <c r="E157" s="44"/>
    </row>
    <row r="158" ht="12.75">
      <c r="E158" s="44"/>
    </row>
    <row r="159" ht="12.75">
      <c r="E159" s="44"/>
    </row>
    <row r="160" ht="12.75">
      <c r="E160" s="44"/>
    </row>
    <row r="161" ht="12.75">
      <c r="E161" s="44"/>
    </row>
    <row r="162" ht="12.75">
      <c r="E162" s="44"/>
    </row>
    <row r="163" ht="12.75">
      <c r="E163" s="44"/>
    </row>
    <row r="164" ht="12.75">
      <c r="E164" s="44"/>
    </row>
    <row r="165" ht="12.75">
      <c r="E165" s="44"/>
    </row>
    <row r="166" ht="12.75">
      <c r="E166" s="44"/>
    </row>
    <row r="167" ht="12.75">
      <c r="E167" s="44"/>
    </row>
    <row r="168" ht="12.75">
      <c r="E168" s="44"/>
    </row>
    <row r="169" ht="12.75">
      <c r="E169" s="44"/>
    </row>
    <row r="170" ht="12.75">
      <c r="E170" s="44"/>
    </row>
    <row r="171" ht="12.75">
      <c r="E171" s="44"/>
    </row>
    <row r="172" ht="12.75">
      <c r="E172" s="44"/>
    </row>
    <row r="173" ht="12.75">
      <c r="E173" s="44"/>
    </row>
    <row r="174" ht="12.75">
      <c r="E174" s="44"/>
    </row>
    <row r="175" ht="12.75">
      <c r="E175" s="44"/>
    </row>
    <row r="176" ht="12.75">
      <c r="E176" s="44"/>
    </row>
    <row r="177" ht="12.75">
      <c r="E177" s="44"/>
    </row>
    <row r="178" ht="12.75">
      <c r="E178" s="44"/>
    </row>
    <row r="179" ht="12.75">
      <c r="E179" s="44"/>
    </row>
    <row r="180" ht="12.75">
      <c r="E180" s="44"/>
    </row>
    <row r="181" ht="12.75">
      <c r="E181" s="44"/>
    </row>
    <row r="182" ht="12.75">
      <c r="E182" s="44"/>
    </row>
    <row r="183" ht="12.75">
      <c r="E183" s="44"/>
    </row>
    <row r="184" ht="12.75">
      <c r="E184" s="44"/>
    </row>
    <row r="185" ht="12.75">
      <c r="E185" s="44"/>
    </row>
    <row r="186" ht="12.75">
      <c r="E186" s="44"/>
    </row>
    <row r="187" ht="12.75">
      <c r="E187" s="44"/>
    </row>
    <row r="188" ht="12.75">
      <c r="E188" s="44"/>
    </row>
    <row r="189" ht="12.75">
      <c r="E189" s="44"/>
    </row>
    <row r="190" ht="12.75">
      <c r="E190" s="44"/>
    </row>
    <row r="191" ht="12.75">
      <c r="E191" s="44"/>
    </row>
    <row r="192" ht="12.75">
      <c r="E192" s="44"/>
    </row>
    <row r="193" ht="12.75">
      <c r="E193" s="44"/>
    </row>
    <row r="194" ht="12.75">
      <c r="E194" s="44"/>
    </row>
    <row r="195" ht="12.75">
      <c r="E195" s="44"/>
    </row>
    <row r="196" ht="12.75">
      <c r="E196" s="44"/>
    </row>
    <row r="197" ht="12.75">
      <c r="E197" s="44"/>
    </row>
    <row r="198" ht="12.75">
      <c r="E198" s="44"/>
    </row>
    <row r="199" ht="12.75">
      <c r="E199" s="44"/>
    </row>
    <row r="200" ht="12.75">
      <c r="E200" s="44"/>
    </row>
    <row r="201" ht="12.75">
      <c r="E201" s="44"/>
    </row>
    <row r="202" ht="12.75">
      <c r="E202" s="44"/>
    </row>
    <row r="203" ht="12.75">
      <c r="E203" s="44"/>
    </row>
    <row r="204" ht="12.75">
      <c r="E204" s="44"/>
    </row>
    <row r="205" ht="12.75">
      <c r="E205" s="44"/>
    </row>
    <row r="206" ht="12.75">
      <c r="E206" s="44"/>
    </row>
    <row r="207" ht="12.75">
      <c r="E207" s="44"/>
    </row>
    <row r="208" ht="12.75">
      <c r="E208" s="44"/>
    </row>
    <row r="209" ht="12.75">
      <c r="E209" s="44"/>
    </row>
    <row r="210" ht="12.75">
      <c r="E210" s="44"/>
    </row>
    <row r="211" ht="12.75">
      <c r="E211" s="44"/>
    </row>
    <row r="212" ht="12.75">
      <c r="E212" s="44"/>
    </row>
    <row r="213" ht="12.75">
      <c r="E213" s="44"/>
    </row>
    <row r="214" ht="12.75">
      <c r="E214" s="44"/>
    </row>
    <row r="215" ht="12.75">
      <c r="E215" s="44"/>
    </row>
    <row r="216" ht="12.75">
      <c r="E216" s="44"/>
    </row>
    <row r="217" ht="12.75">
      <c r="E217" s="44"/>
    </row>
    <row r="218" ht="12.75">
      <c r="E218" s="44"/>
    </row>
    <row r="219" ht="12.75">
      <c r="E219" s="44"/>
    </row>
    <row r="220" ht="12.75">
      <c r="E220" s="44"/>
    </row>
    <row r="221" ht="12.75">
      <c r="E221" s="44"/>
    </row>
    <row r="222" ht="12.75">
      <c r="E222" s="44"/>
    </row>
    <row r="223" ht="12.75">
      <c r="E223" s="44"/>
    </row>
    <row r="224" ht="12.75">
      <c r="E224" s="44"/>
    </row>
    <row r="225" ht="12.75">
      <c r="E225" s="44"/>
    </row>
    <row r="226" ht="12.75">
      <c r="E226" s="44"/>
    </row>
    <row r="227" ht="12.75">
      <c r="E227" s="44"/>
    </row>
    <row r="228" ht="12.75">
      <c r="E228" s="44"/>
    </row>
    <row r="229" ht="12.75">
      <c r="E229" s="44"/>
    </row>
    <row r="230" ht="12.75">
      <c r="E230" s="44"/>
    </row>
    <row r="231" ht="12.75">
      <c r="E231" s="44"/>
    </row>
    <row r="232" ht="12.75">
      <c r="E232" s="44"/>
    </row>
    <row r="233" ht="12.75">
      <c r="E233" s="44"/>
    </row>
    <row r="234" ht="12.75">
      <c r="E234" s="44"/>
    </row>
    <row r="235" ht="12.75">
      <c r="E235" s="44"/>
    </row>
    <row r="236" ht="12.75">
      <c r="E236" s="44"/>
    </row>
    <row r="237" ht="12.75">
      <c r="E237" s="44"/>
    </row>
    <row r="238" ht="12.75">
      <c r="E238" s="44"/>
    </row>
    <row r="239" ht="12.75">
      <c r="E239" s="44"/>
    </row>
    <row r="240" ht="12.75">
      <c r="E240" s="44"/>
    </row>
    <row r="241" ht="12.75">
      <c r="E241" s="44"/>
    </row>
    <row r="242" ht="12.75">
      <c r="E242" s="44"/>
    </row>
    <row r="243" ht="12.75">
      <c r="E243" s="44"/>
    </row>
    <row r="244" ht="12.75">
      <c r="E244" s="44"/>
    </row>
    <row r="245" ht="12.75">
      <c r="E245" s="44"/>
    </row>
    <row r="246" ht="12.75">
      <c r="E246" s="44"/>
    </row>
    <row r="247" ht="12.75">
      <c r="E247" s="44"/>
    </row>
    <row r="248" ht="12.75">
      <c r="E248" s="44"/>
    </row>
    <row r="249" ht="12.75">
      <c r="E249" s="44"/>
    </row>
    <row r="250" ht="12.75">
      <c r="E250" s="44"/>
    </row>
  </sheetData>
  <sheetProtection/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F28"/>
  <sheetViews>
    <sheetView zoomScalePageLayoutView="0" workbookViewId="0" topLeftCell="A6">
      <selection activeCell="F23" sqref="F23"/>
    </sheetView>
  </sheetViews>
  <sheetFormatPr defaultColWidth="11.421875" defaultRowHeight="12.75"/>
  <cols>
    <col min="1" max="1" width="22.421875" style="0" customWidth="1"/>
    <col min="2" max="5" width="13.7109375" style="0" customWidth="1"/>
    <col min="6" max="6" width="16.57421875" style="0" customWidth="1"/>
  </cols>
  <sheetData>
    <row r="3" ht="12.75">
      <c r="A3" s="105" t="s">
        <v>62</v>
      </c>
    </row>
    <row r="4" spans="1:6" ht="12.75">
      <c r="A4" s="43"/>
      <c r="B4" s="44"/>
      <c r="C4" s="44"/>
      <c r="D4" s="44"/>
      <c r="E4" s="119"/>
      <c r="F4" s="44"/>
    </row>
    <row r="5" spans="1:6" ht="12.75">
      <c r="A5" s="140" t="s">
        <v>46</v>
      </c>
      <c r="B5" s="44"/>
      <c r="C5" s="44"/>
      <c r="D5" s="44"/>
      <c r="E5" s="119"/>
      <c r="F5" s="44"/>
    </row>
    <row r="6" spans="1:6" ht="12.75">
      <c r="A6" s="137" t="str">
        <f>'D-Sinies Pag Direc'!A6</f>
        <v>      (entre el 1 de enero y 31 de diciembre de 2012, montos expresados en miles de pesos de diciembre de 2012)</v>
      </c>
      <c r="B6" s="122"/>
      <c r="C6" s="44"/>
      <c r="D6" s="44"/>
      <c r="E6" s="119"/>
      <c r="F6" s="44"/>
    </row>
    <row r="7" spans="1:6" ht="12.75">
      <c r="A7" s="174"/>
      <c r="B7" s="210" t="s">
        <v>78</v>
      </c>
      <c r="C7" s="211"/>
      <c r="D7" s="179" t="s">
        <v>48</v>
      </c>
      <c r="E7" s="179" t="s">
        <v>49</v>
      </c>
      <c r="F7" s="180" t="s">
        <v>50</v>
      </c>
    </row>
    <row r="8" spans="1:6" ht="12.75">
      <c r="A8" s="181" t="s">
        <v>1</v>
      </c>
      <c r="B8" s="183" t="s">
        <v>51</v>
      </c>
      <c r="C8" s="183" t="s">
        <v>52</v>
      </c>
      <c r="D8" s="190" t="s">
        <v>79</v>
      </c>
      <c r="E8" s="190" t="s">
        <v>53</v>
      </c>
      <c r="F8" s="191" t="s">
        <v>54</v>
      </c>
    </row>
    <row r="9" spans="1:6" ht="12.75">
      <c r="A9" s="181"/>
      <c r="B9" s="192"/>
      <c r="C9" s="193"/>
      <c r="D9" s="190" t="s">
        <v>80</v>
      </c>
      <c r="E9" s="182" t="s">
        <v>55</v>
      </c>
      <c r="F9" s="191" t="s">
        <v>56</v>
      </c>
    </row>
    <row r="10" spans="1:6" ht="12.75">
      <c r="A10" s="185"/>
      <c r="B10" s="187" t="s">
        <v>57</v>
      </c>
      <c r="C10" s="187" t="s">
        <v>58</v>
      </c>
      <c r="D10" s="187" t="s">
        <v>59</v>
      </c>
      <c r="E10" s="187" t="s">
        <v>60</v>
      </c>
      <c r="F10" s="189" t="s">
        <v>61</v>
      </c>
    </row>
    <row r="11" spans="1:6" ht="12.75">
      <c r="A11" s="100" t="str">
        <f>'D-Sinies Pag Direc'!A10</f>
        <v>Aseguradora Magallanes</v>
      </c>
      <c r="B11" s="150">
        <f>'D-Sinies Pag Direc'!H10</f>
        <v>4043789</v>
      </c>
      <c r="C11" s="21">
        <v>2332202</v>
      </c>
      <c r="D11" s="21">
        <v>411147</v>
      </c>
      <c r="E11" s="21">
        <v>1657072</v>
      </c>
      <c r="F11" s="128">
        <f>SUM(B11:D11)-E11</f>
        <v>5130066</v>
      </c>
    </row>
    <row r="12" spans="1:6" ht="12.75">
      <c r="A12" s="100" t="str">
        <f>'D-Sinies Pag Direc'!A11</f>
        <v>Bci</v>
      </c>
      <c r="B12" s="150">
        <f>'D-Sinies Pag Direc'!H11</f>
        <v>9139539</v>
      </c>
      <c r="C12" s="21">
        <v>1667419</v>
      </c>
      <c r="D12" s="21">
        <v>2175088</v>
      </c>
      <c r="E12" s="21">
        <v>870835</v>
      </c>
      <c r="F12" s="128">
        <f>SUM(B12:D12)-E12</f>
        <v>12111211</v>
      </c>
    </row>
    <row r="13" spans="1:6" ht="12.75">
      <c r="A13" s="100" t="str">
        <f>'D-Sinies Pag Direc'!A12</f>
        <v>Chilena Consolidada</v>
      </c>
      <c r="B13" s="150">
        <f>'D-Sinies Pag Direc'!H12</f>
        <v>999015</v>
      </c>
      <c r="C13" s="21">
        <v>93977</v>
      </c>
      <c r="D13" s="21">
        <v>96380</v>
      </c>
      <c r="E13" s="21">
        <v>103630</v>
      </c>
      <c r="F13" s="128">
        <f aca="true" t="shared" si="0" ref="F13:F22">SUM(B13:D13)-E13</f>
        <v>1085742</v>
      </c>
    </row>
    <row r="14" spans="1:6" ht="12.75">
      <c r="A14" s="100" t="str">
        <f>'D-Sinies Pag Direc'!A13</f>
        <v>Consorcio Nacional</v>
      </c>
      <c r="B14" s="150">
        <f>'D-Sinies Pag Direc'!H13</f>
        <v>1284197</v>
      </c>
      <c r="C14" s="21">
        <v>214214</v>
      </c>
      <c r="D14" s="21">
        <v>480238</v>
      </c>
      <c r="E14" s="21">
        <v>109650</v>
      </c>
      <c r="F14" s="128">
        <f t="shared" si="0"/>
        <v>1868999</v>
      </c>
    </row>
    <row r="15" spans="1:6" ht="12.75">
      <c r="A15" s="100" t="str">
        <f>'D-Sinies Pag Direc'!A14</f>
        <v>HDI</v>
      </c>
      <c r="B15" s="150">
        <f>'D-Sinies Pag Direc'!H14</f>
        <v>12724</v>
      </c>
      <c r="C15" s="21">
        <v>554</v>
      </c>
      <c r="D15" s="21">
        <v>3647</v>
      </c>
      <c r="E15" s="21">
        <v>4365</v>
      </c>
      <c r="F15" s="128">
        <f>SUM(B15:D15)-E15</f>
        <v>12560</v>
      </c>
    </row>
    <row r="16" spans="1:6" ht="12.75">
      <c r="A16" s="100" t="str">
        <f>'D-Sinies Pag Direc'!A15</f>
        <v>Liberty</v>
      </c>
      <c r="B16" s="150">
        <f>'D-Sinies Pag Direc'!H15</f>
        <v>174158</v>
      </c>
      <c r="C16" s="21">
        <v>21741</v>
      </c>
      <c r="D16" s="21">
        <v>40941</v>
      </c>
      <c r="E16" s="21">
        <v>33891</v>
      </c>
      <c r="F16" s="128">
        <f t="shared" si="0"/>
        <v>202949</v>
      </c>
    </row>
    <row r="17" spans="1:6" ht="12.75">
      <c r="A17" s="100" t="str">
        <f>'D-Sinies Pag Direc'!A16</f>
        <v>Mapfre</v>
      </c>
      <c r="B17" s="150">
        <f>'D-Sinies Pag Direc'!H16</f>
        <v>1456429</v>
      </c>
      <c r="C17" s="21">
        <v>565885</v>
      </c>
      <c r="D17" s="21">
        <v>125804</v>
      </c>
      <c r="E17" s="21">
        <v>578988</v>
      </c>
      <c r="F17" s="128">
        <f t="shared" si="0"/>
        <v>1569130</v>
      </c>
    </row>
    <row r="18" spans="1:6" ht="12.75">
      <c r="A18" s="100" t="str">
        <f>'D-Sinies Pag Direc'!A17</f>
        <v>Mutual de Seguros</v>
      </c>
      <c r="B18" s="150">
        <f>'D-Sinies Pag Direc'!H17</f>
        <v>15909</v>
      </c>
      <c r="C18" s="21">
        <v>1251</v>
      </c>
      <c r="D18" s="21">
        <v>10439</v>
      </c>
      <c r="E18" s="21"/>
      <c r="F18" s="128">
        <f t="shared" si="0"/>
        <v>27599</v>
      </c>
    </row>
    <row r="19" spans="1:6" ht="12.75">
      <c r="A19" s="100" t="str">
        <f>'D-Sinies Pag Direc'!A18</f>
        <v>C.S.G. Penta Security</v>
      </c>
      <c r="B19" s="150">
        <f>'D-Sinies Pag Direc'!H18</f>
        <v>7399627</v>
      </c>
      <c r="C19" s="21">
        <v>1032817</v>
      </c>
      <c r="D19" s="21">
        <v>2173553</v>
      </c>
      <c r="E19" s="21">
        <v>1069702</v>
      </c>
      <c r="F19" s="128">
        <f t="shared" si="0"/>
        <v>9536295</v>
      </c>
    </row>
    <row r="20" spans="1:6" ht="12.75">
      <c r="A20" s="100" t="str">
        <f>'D-Sinies Pag Direc'!A19</f>
        <v>Renta Nacional</v>
      </c>
      <c r="B20" s="150">
        <f>'D-Sinies Pag Direc'!H19</f>
        <v>856782</v>
      </c>
      <c r="C20" s="197">
        <v>9327</v>
      </c>
      <c r="D20" s="21">
        <v>131120</v>
      </c>
      <c r="E20" s="21">
        <v>102809</v>
      </c>
      <c r="F20" s="128">
        <f t="shared" si="0"/>
        <v>894420</v>
      </c>
    </row>
    <row r="21" spans="1:6" ht="12.75">
      <c r="A21" s="100" t="str">
        <f>'D-Sinies Pag Direc'!A20</f>
        <v>RSA</v>
      </c>
      <c r="B21" s="150">
        <f>'D-Sinies Pag Direc'!H20</f>
        <v>1543976</v>
      </c>
      <c r="C21" s="197">
        <v>311202</v>
      </c>
      <c r="D21" s="21">
        <v>258315</v>
      </c>
      <c r="E21" s="21">
        <v>309700</v>
      </c>
      <c r="F21" s="128">
        <f t="shared" si="0"/>
        <v>1803793</v>
      </c>
    </row>
    <row r="22" spans="1:6" ht="12.75">
      <c r="A22" s="100" t="str">
        <f>'D-Sinies Pag Direc'!A21</f>
        <v>SURA</v>
      </c>
      <c r="B22" s="150">
        <f>'D-Sinies Pag Direc'!H21</f>
        <v>0</v>
      </c>
      <c r="C22" s="197"/>
      <c r="D22" s="21"/>
      <c r="E22" s="21"/>
      <c r="F22" s="128">
        <f t="shared" si="0"/>
        <v>0</v>
      </c>
    </row>
    <row r="23" spans="1:6" ht="12.75">
      <c r="A23" s="100" t="str">
        <f>'D-Sinies Pag Direc'!A22</f>
        <v>Zenit</v>
      </c>
      <c r="B23" s="150">
        <f>'D-Sinies Pag Direc'!H22</f>
        <v>136614</v>
      </c>
      <c r="C23" s="197">
        <v>32741</v>
      </c>
      <c r="D23" s="21">
        <v>47521</v>
      </c>
      <c r="E23" s="21">
        <v>4938</v>
      </c>
      <c r="F23" s="128">
        <f>SUM(B23:D23)-E23</f>
        <v>211938</v>
      </c>
    </row>
    <row r="24" spans="1:6" ht="12.75">
      <c r="A24" s="45"/>
      <c r="B24" s="46"/>
      <c r="C24" s="47"/>
      <c r="D24" s="47"/>
      <c r="E24" s="47"/>
      <c r="F24" s="126"/>
    </row>
    <row r="25" spans="1:6" ht="12.75">
      <c r="A25" s="149" t="s">
        <v>11</v>
      </c>
      <c r="B25" s="150">
        <f>SUM(B11:B23)</f>
        <v>27062759</v>
      </c>
      <c r="C25" s="150">
        <f>SUM(C11:C23)</f>
        <v>6283330</v>
      </c>
      <c r="D25" s="150">
        <f>SUM(D11:D23)</f>
        <v>5954193</v>
      </c>
      <c r="E25" s="150">
        <f>SUM(E11:E23)</f>
        <v>4845580</v>
      </c>
      <c r="F25" s="3">
        <f>+B25+C25+D25-E25</f>
        <v>34454702</v>
      </c>
    </row>
    <row r="26" spans="1:6" ht="15.75">
      <c r="A26" s="50"/>
      <c r="B26" s="51"/>
      <c r="C26" s="52"/>
      <c r="D26" s="52"/>
      <c r="E26" s="52"/>
      <c r="F26" s="127"/>
    </row>
    <row r="28" spans="3:6" ht="12.75">
      <c r="C28" s="196"/>
      <c r="F28" s="196"/>
    </row>
  </sheetData>
  <sheetProtection/>
  <mergeCells count="1">
    <mergeCell ref="B7:C7"/>
  </mergeCells>
  <printOptions/>
  <pageMargins left="1.1811023622047245" right="0.7874015748031497" top="0.8267716535433072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L113"/>
  <sheetViews>
    <sheetView zoomScalePageLayoutView="0" workbookViewId="0" topLeftCell="A1">
      <selection activeCell="I19" sqref="I19"/>
    </sheetView>
  </sheetViews>
  <sheetFormatPr defaultColWidth="11.421875" defaultRowHeight="12.75"/>
  <cols>
    <col min="1" max="1" width="22.421875" style="57" customWidth="1"/>
    <col min="2" max="5" width="11.7109375" style="57" customWidth="1"/>
    <col min="6" max="6" width="12.28125" style="57" customWidth="1"/>
    <col min="7" max="9" width="11.7109375" style="57" customWidth="1"/>
    <col min="10" max="16384" width="11.421875" style="57" customWidth="1"/>
  </cols>
  <sheetData>
    <row r="1" ht="12.75">
      <c r="A1" s="56"/>
    </row>
    <row r="3" ht="12.75">
      <c r="A3" s="105" t="s">
        <v>62</v>
      </c>
    </row>
    <row r="4" ht="12.75">
      <c r="A4" s="56"/>
    </row>
    <row r="5" spans="1:9" ht="12.75">
      <c r="A5" s="58" t="s">
        <v>0</v>
      </c>
      <c r="B5" s="59"/>
      <c r="C5" s="59"/>
      <c r="E5" s="59"/>
      <c r="F5" s="59"/>
      <c r="G5" s="59"/>
      <c r="H5" s="59"/>
      <c r="I5" s="59"/>
    </row>
    <row r="6" spans="1:9" ht="12.75">
      <c r="A6" s="2" t="str">
        <f>'A-N° Sinies Denun'!$A$6</f>
        <v>      (entre el 1 de enero y  31 de diciembre de 2012)</v>
      </c>
      <c r="B6" s="60"/>
      <c r="C6" s="59"/>
      <c r="D6" s="59"/>
      <c r="E6" s="59"/>
      <c r="F6" s="59"/>
      <c r="G6" s="59"/>
      <c r="H6" s="59"/>
      <c r="I6" s="59"/>
    </row>
    <row r="7" spans="1:9" ht="12.75">
      <c r="A7" s="61"/>
      <c r="B7" s="62"/>
      <c r="C7" s="63"/>
      <c r="D7" s="63"/>
      <c r="E7" s="63"/>
      <c r="F7" s="63"/>
      <c r="G7" s="63"/>
      <c r="H7" s="63"/>
      <c r="I7" s="64"/>
    </row>
    <row r="8" spans="1:9" ht="12.75">
      <c r="A8" s="65" t="s">
        <v>1</v>
      </c>
      <c r="B8" s="66" t="s">
        <v>2</v>
      </c>
      <c r="C8" s="66" t="s">
        <v>3</v>
      </c>
      <c r="D8" s="66" t="s">
        <v>4</v>
      </c>
      <c r="E8" s="66" t="s">
        <v>5</v>
      </c>
      <c r="F8" s="102" t="s">
        <v>86</v>
      </c>
      <c r="G8" s="66" t="s">
        <v>6</v>
      </c>
      <c r="H8" s="66" t="s">
        <v>7</v>
      </c>
      <c r="I8" s="67" t="s">
        <v>8</v>
      </c>
    </row>
    <row r="9" spans="1:9" ht="12.75">
      <c r="A9" s="68"/>
      <c r="B9" s="69"/>
      <c r="C9" s="69"/>
      <c r="D9" s="69"/>
      <c r="E9" s="69"/>
      <c r="F9" s="69"/>
      <c r="G9" s="69"/>
      <c r="H9" s="69"/>
      <c r="I9" s="70"/>
    </row>
    <row r="10" spans="1:9" ht="12.75">
      <c r="A10" s="101" t="str">
        <f>'A-N° Sinies Denun'!A10</f>
        <v>Aseguradora Magallanes</v>
      </c>
      <c r="B10" s="21">
        <v>466017</v>
      </c>
      <c r="C10" s="21">
        <v>142290</v>
      </c>
      <c r="D10" s="21">
        <v>3624</v>
      </c>
      <c r="E10" s="21">
        <v>31232</v>
      </c>
      <c r="F10" s="21">
        <v>6584</v>
      </c>
      <c r="G10" s="21">
        <v>485</v>
      </c>
      <c r="H10" s="21">
        <v>48600</v>
      </c>
      <c r="I10" s="4">
        <f aca="true" t="shared" si="0" ref="I10:I19">SUM(B10:H10)</f>
        <v>698832</v>
      </c>
    </row>
    <row r="11" spans="1:9" ht="12.75">
      <c r="A11" s="101" t="str">
        <f>'A-N° Sinies Denun'!A11</f>
        <v>Bci</v>
      </c>
      <c r="B11" s="21">
        <v>746398</v>
      </c>
      <c r="C11" s="21">
        <v>338655</v>
      </c>
      <c r="D11" s="21">
        <v>65309</v>
      </c>
      <c r="E11" s="21">
        <v>29227</v>
      </c>
      <c r="F11" s="21">
        <v>50406</v>
      </c>
      <c r="G11" s="21">
        <v>26589</v>
      </c>
      <c r="H11" s="21">
        <v>59359</v>
      </c>
      <c r="I11" s="4">
        <f t="shared" si="0"/>
        <v>1315943</v>
      </c>
    </row>
    <row r="12" spans="1:9" ht="12.75">
      <c r="A12" s="101" t="str">
        <f>'A-N° Sinies Denun'!A12</f>
        <v>Chilena Consolidada</v>
      </c>
      <c r="B12" s="21">
        <v>136781</v>
      </c>
      <c r="C12" s="21">
        <v>49574</v>
      </c>
      <c r="D12" s="21">
        <v>52</v>
      </c>
      <c r="E12" s="21">
        <v>3</v>
      </c>
      <c r="F12" s="21">
        <v>8875</v>
      </c>
      <c r="G12" s="21">
        <v>3</v>
      </c>
      <c r="H12" s="21">
        <v>3756</v>
      </c>
      <c r="I12" s="4">
        <f t="shared" si="0"/>
        <v>199044</v>
      </c>
    </row>
    <row r="13" spans="1:9" ht="12.75">
      <c r="A13" s="101" t="str">
        <f>'A-N° Sinies Denun'!A13</f>
        <v>Consorcio Nacional</v>
      </c>
      <c r="B13" s="21">
        <v>364107</v>
      </c>
      <c r="C13" s="21">
        <v>85136</v>
      </c>
      <c r="D13" s="21">
        <v>2985</v>
      </c>
      <c r="E13" s="21">
        <v>1770</v>
      </c>
      <c r="F13" s="21">
        <v>7311</v>
      </c>
      <c r="G13" s="21">
        <v>1408</v>
      </c>
      <c r="H13" s="21">
        <v>4784</v>
      </c>
      <c r="I13" s="4">
        <f t="shared" si="0"/>
        <v>467501</v>
      </c>
    </row>
    <row r="14" spans="1:9" ht="12.75">
      <c r="A14" s="101" t="str">
        <f>'A-N° Sinies Denun'!A14</f>
        <v>HDI</v>
      </c>
      <c r="B14" s="21">
        <v>451</v>
      </c>
      <c r="C14" s="21">
        <v>59</v>
      </c>
      <c r="D14" s="21"/>
      <c r="E14" s="21"/>
      <c r="F14" s="21"/>
      <c r="G14" s="21"/>
      <c r="H14" s="21">
        <v>174</v>
      </c>
      <c r="I14" s="4">
        <f t="shared" si="0"/>
        <v>684</v>
      </c>
    </row>
    <row r="15" spans="1:9" ht="12.75">
      <c r="A15" s="101" t="str">
        <f>'A-N° Sinies Denun'!A15</f>
        <v>Liberty</v>
      </c>
      <c r="B15" s="21">
        <v>6657</v>
      </c>
      <c r="C15" s="21">
        <v>707</v>
      </c>
      <c r="D15" s="21">
        <v>508</v>
      </c>
      <c r="E15" s="21">
        <v>3</v>
      </c>
      <c r="F15" s="21">
        <v>7</v>
      </c>
      <c r="G15" s="21">
        <v>7</v>
      </c>
      <c r="H15" s="21"/>
      <c r="I15" s="4">
        <f t="shared" si="0"/>
        <v>7889</v>
      </c>
    </row>
    <row r="16" spans="1:9" ht="12.75">
      <c r="A16" s="101" t="str">
        <f>'A-N° Sinies Denun'!A16</f>
        <v>Mapfre</v>
      </c>
      <c r="B16" s="21">
        <v>223791</v>
      </c>
      <c r="C16" s="21">
        <v>48260</v>
      </c>
      <c r="D16" s="21">
        <v>9409</v>
      </c>
      <c r="E16" s="21">
        <v>5998</v>
      </c>
      <c r="F16" s="21">
        <v>6496</v>
      </c>
      <c r="G16" s="21">
        <v>921</v>
      </c>
      <c r="H16" s="21">
        <v>8927</v>
      </c>
      <c r="I16" s="4">
        <f t="shared" si="0"/>
        <v>303802</v>
      </c>
    </row>
    <row r="17" spans="1:9" ht="12.75">
      <c r="A17" s="101" t="str">
        <f>'A-N° Sinies Denun'!A17</f>
        <v>Mutual de Seguros</v>
      </c>
      <c r="B17" s="21">
        <v>3729</v>
      </c>
      <c r="C17" s="21">
        <v>773</v>
      </c>
      <c r="D17" s="21"/>
      <c r="E17" s="21"/>
      <c r="F17" s="21"/>
      <c r="G17" s="21"/>
      <c r="H17" s="21">
        <v>23</v>
      </c>
      <c r="I17" s="4">
        <f t="shared" si="0"/>
        <v>4525</v>
      </c>
    </row>
    <row r="18" spans="1:9" ht="12.75">
      <c r="A18" s="101" t="str">
        <f>'A-N° Sinies Denun'!A18</f>
        <v>C.S.G. Penta Security</v>
      </c>
      <c r="B18" s="21">
        <v>330184</v>
      </c>
      <c r="C18" s="21">
        <v>270850</v>
      </c>
      <c r="D18" s="21">
        <v>110864</v>
      </c>
      <c r="E18" s="21">
        <v>16651</v>
      </c>
      <c r="F18" s="21">
        <v>28554</v>
      </c>
      <c r="G18" s="21">
        <v>62619</v>
      </c>
      <c r="H18" s="21">
        <v>22250</v>
      </c>
      <c r="I18" s="4">
        <f t="shared" si="0"/>
        <v>841972</v>
      </c>
    </row>
    <row r="19" spans="1:9" ht="12.75">
      <c r="A19" s="101" t="str">
        <f>'A-N° Sinies Denun'!A19</f>
        <v>Renta Nacional</v>
      </c>
      <c r="B19" s="21">
        <v>31074</v>
      </c>
      <c r="C19" s="21">
        <v>28087</v>
      </c>
      <c r="D19" s="21">
        <v>170</v>
      </c>
      <c r="E19" s="21">
        <v>9310</v>
      </c>
      <c r="F19" s="21">
        <v>14</v>
      </c>
      <c r="G19" s="21">
        <v>828</v>
      </c>
      <c r="H19" s="21">
        <v>1911</v>
      </c>
      <c r="I19" s="4">
        <f t="shared" si="0"/>
        <v>71394</v>
      </c>
    </row>
    <row r="20" spans="1:9" s="199" customFormat="1" ht="12.75">
      <c r="A20" s="101" t="str">
        <f>'A-N° Sinies Denun'!A20</f>
        <v>RSA</v>
      </c>
      <c r="B20" s="194">
        <v>160161</v>
      </c>
      <c r="C20" s="194">
        <v>45343</v>
      </c>
      <c r="D20" s="194">
        <v>18602</v>
      </c>
      <c r="E20" s="194">
        <v>10532</v>
      </c>
      <c r="F20" s="194">
        <v>11859</v>
      </c>
      <c r="G20" s="194">
        <v>15514</v>
      </c>
      <c r="H20" s="194">
        <v>13490</v>
      </c>
      <c r="I20" s="201">
        <f>SUM(B20:H20)</f>
        <v>275501</v>
      </c>
    </row>
    <row r="21" spans="1:9" s="199" customFormat="1" ht="12.75">
      <c r="A21" s="101" t="str">
        <f>'A-N° Sinies Denun'!A21</f>
        <v>SURA</v>
      </c>
      <c r="B21" s="194"/>
      <c r="C21" s="194"/>
      <c r="D21" s="194"/>
      <c r="E21" s="194"/>
      <c r="F21" s="194"/>
      <c r="G21" s="194"/>
      <c r="H21" s="194"/>
      <c r="I21" s="207">
        <f>SUM(B21:H21)</f>
        <v>0</v>
      </c>
    </row>
    <row r="22" spans="1:9" s="199" customFormat="1" ht="12.75">
      <c r="A22" s="101" t="str">
        <f>'A-N° Sinies Denun'!A22</f>
        <v>Zenit</v>
      </c>
      <c r="B22" s="194">
        <v>24947</v>
      </c>
      <c r="C22" s="194">
        <v>18814</v>
      </c>
      <c r="D22" s="194"/>
      <c r="E22" s="194"/>
      <c r="F22" s="194">
        <v>559</v>
      </c>
      <c r="G22" s="194"/>
      <c r="H22" s="194">
        <v>143</v>
      </c>
      <c r="I22" s="207">
        <f>SUM(B22:H22)</f>
        <v>44463</v>
      </c>
    </row>
    <row r="23" spans="1:9" ht="12.75">
      <c r="A23" s="72"/>
      <c r="B23" s="73"/>
      <c r="C23" s="74"/>
      <c r="D23" s="74"/>
      <c r="E23" s="74"/>
      <c r="F23" s="74"/>
      <c r="G23" s="75"/>
      <c r="H23" s="75"/>
      <c r="I23" s="76"/>
    </row>
    <row r="24" spans="1:10" ht="12.75">
      <c r="A24" s="77" t="s">
        <v>11</v>
      </c>
      <c r="B24" s="5">
        <f aca="true" t="shared" si="1" ref="B24:H24">SUM(B10:B22)</f>
        <v>2494297</v>
      </c>
      <c r="C24" s="6">
        <f t="shared" si="1"/>
        <v>1028548</v>
      </c>
      <c r="D24" s="6">
        <f t="shared" si="1"/>
        <v>211523</v>
      </c>
      <c r="E24" s="6">
        <f t="shared" si="1"/>
        <v>104726</v>
      </c>
      <c r="F24" s="6">
        <f t="shared" si="1"/>
        <v>120665</v>
      </c>
      <c r="G24" s="7">
        <f t="shared" si="1"/>
        <v>108374</v>
      </c>
      <c r="H24" s="7">
        <f t="shared" si="1"/>
        <v>163417</v>
      </c>
      <c r="I24" s="8">
        <f>SUM(I10:I22)</f>
        <v>4231550</v>
      </c>
      <c r="J24" s="78"/>
    </row>
    <row r="25" spans="1:9" ht="12.75" customHeight="1">
      <c r="A25" s="79"/>
      <c r="B25" s="80"/>
      <c r="C25" s="81"/>
      <c r="D25" s="81"/>
      <c r="E25" s="81"/>
      <c r="F25" s="81"/>
      <c r="G25" s="82"/>
      <c r="H25" s="83"/>
      <c r="I25" s="84"/>
    </row>
    <row r="26" spans="1:9" ht="12.75">
      <c r="A26" s="59"/>
      <c r="B26" s="59"/>
      <c r="C26" s="59"/>
      <c r="D26" s="59"/>
      <c r="E26" s="59"/>
      <c r="F26" s="59"/>
      <c r="G26" s="59"/>
      <c r="H26" s="59"/>
      <c r="I26" s="59"/>
    </row>
    <row r="27" spans="1:9" ht="12.75">
      <c r="A27" s="59"/>
      <c r="B27" s="59"/>
      <c r="C27" s="59"/>
      <c r="D27" s="59"/>
      <c r="E27" s="59"/>
      <c r="F27" s="59"/>
      <c r="G27" s="59"/>
      <c r="H27" s="59"/>
      <c r="I27" s="59"/>
    </row>
    <row r="28" spans="1:9" ht="12.75">
      <c r="A28" s="59"/>
      <c r="B28" s="59"/>
      <c r="C28" s="59"/>
      <c r="D28" s="59"/>
      <c r="E28" s="59"/>
      <c r="F28" s="59"/>
      <c r="G28" s="59"/>
      <c r="H28" s="59"/>
      <c r="I28" s="59"/>
    </row>
    <row r="29" spans="1:9" ht="12.75">
      <c r="A29" s="59"/>
      <c r="B29" s="59"/>
      <c r="C29" s="59"/>
      <c r="D29" s="59"/>
      <c r="E29" s="59"/>
      <c r="F29" s="59"/>
      <c r="G29" s="59"/>
      <c r="H29" s="59"/>
      <c r="I29" s="59"/>
    </row>
    <row r="31" ht="12.75">
      <c r="L31" s="86"/>
    </row>
    <row r="51" ht="12.75">
      <c r="J51" s="78"/>
    </row>
    <row r="52" ht="12.75">
      <c r="J52" s="78"/>
    </row>
    <row r="55" spans="1:9" ht="12.75">
      <c r="A55" s="85"/>
      <c r="B55" s="59"/>
      <c r="C55" s="59"/>
      <c r="D55" s="59"/>
      <c r="E55" s="59"/>
      <c r="F55" s="59"/>
      <c r="G55" s="59"/>
      <c r="H55" s="59"/>
      <c r="I55" s="59"/>
    </row>
    <row r="56" spans="1:9" ht="12.75">
      <c r="A56" s="85"/>
      <c r="B56" s="59"/>
      <c r="C56" s="59"/>
      <c r="D56" s="59"/>
      <c r="E56" s="59"/>
      <c r="F56" s="59"/>
      <c r="G56" s="59"/>
      <c r="H56" s="59"/>
      <c r="I56" s="59"/>
    </row>
    <row r="57" spans="1:9" ht="12.75">
      <c r="A57" s="85"/>
      <c r="B57" s="59"/>
      <c r="C57" s="59"/>
      <c r="D57" s="59"/>
      <c r="E57" s="59"/>
      <c r="F57" s="59"/>
      <c r="G57" s="59"/>
      <c r="H57" s="59"/>
      <c r="I57" s="59"/>
    </row>
    <row r="58" spans="1:9" ht="12.75">
      <c r="A58" s="85"/>
      <c r="B58" s="59"/>
      <c r="C58" s="59"/>
      <c r="D58" s="59"/>
      <c r="E58" s="59"/>
      <c r="F58" s="59"/>
      <c r="G58" s="59"/>
      <c r="H58" s="59"/>
      <c r="I58" s="59"/>
    </row>
    <row r="59" spans="1:9" ht="12.75">
      <c r="A59" s="85"/>
      <c r="B59" s="59"/>
      <c r="C59" s="59"/>
      <c r="D59" s="59"/>
      <c r="E59" s="59"/>
      <c r="F59" s="59"/>
      <c r="G59" s="59"/>
      <c r="H59" s="59"/>
      <c r="I59" s="59"/>
    </row>
    <row r="113" ht="12.75">
      <c r="A113" s="99"/>
    </row>
  </sheetData>
  <sheetProtection/>
  <printOptions/>
  <pageMargins left="1.1811023622047245" right="0.2362204724409449" top="0.84" bottom="0.4330708661417323" header="0" footer="0"/>
  <pageSetup orientation="landscape" paperSize="5" r:id="rId1"/>
  <rowBreaks count="3" manualBreakCount="3">
    <brk id="26" max="255" man="1"/>
    <brk id="55" max="255" man="1"/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3:I27"/>
  <sheetViews>
    <sheetView zoomScalePageLayoutView="0" workbookViewId="0" topLeftCell="A1">
      <selection activeCell="L23" sqref="L23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05" t="s">
        <v>62</v>
      </c>
    </row>
    <row r="5" spans="1:9" ht="12.75">
      <c r="A5" s="58" t="s">
        <v>12</v>
      </c>
      <c r="B5" s="60"/>
      <c r="C5" s="59"/>
      <c r="D5" s="59"/>
      <c r="E5" s="59"/>
      <c r="F5" s="59"/>
      <c r="G5" s="59"/>
      <c r="H5" s="59"/>
      <c r="I5" s="59"/>
    </row>
    <row r="6" spans="1:9" ht="12.75">
      <c r="A6" s="2" t="str">
        <f>'D-Sinies Pag Direc'!$A$6</f>
        <v>      (entre el 1 de enero y 31 de diciembre de 2012, montos expresados en miles de pesos de diciembre de 2012)</v>
      </c>
      <c r="B6" s="60"/>
      <c r="C6" s="59"/>
      <c r="D6" s="59"/>
      <c r="E6" s="59"/>
      <c r="F6" s="59"/>
      <c r="G6" s="59"/>
      <c r="H6" s="59"/>
      <c r="I6" s="59"/>
    </row>
    <row r="7" spans="1:9" ht="12.75">
      <c r="A7" s="87"/>
      <c r="B7" s="62"/>
      <c r="C7" s="63"/>
      <c r="D7" s="63"/>
      <c r="E7" s="63"/>
      <c r="F7" s="63"/>
      <c r="G7" s="63"/>
      <c r="H7" s="63"/>
      <c r="I7" s="64"/>
    </row>
    <row r="8" spans="1:9" ht="12.75">
      <c r="A8" s="88" t="s">
        <v>1</v>
      </c>
      <c r="B8" s="66" t="s">
        <v>2</v>
      </c>
      <c r="C8" s="66" t="s">
        <v>3</v>
      </c>
      <c r="D8" s="66" t="s">
        <v>4</v>
      </c>
      <c r="E8" s="66" t="s">
        <v>5</v>
      </c>
      <c r="F8" s="66" t="s">
        <v>86</v>
      </c>
      <c r="G8" s="66" t="s">
        <v>6</v>
      </c>
      <c r="H8" s="66" t="s">
        <v>7</v>
      </c>
      <c r="I8" s="67" t="s">
        <v>8</v>
      </c>
    </row>
    <row r="9" spans="1:9" ht="12.75">
      <c r="A9" s="89"/>
      <c r="B9" s="69"/>
      <c r="C9" s="69"/>
      <c r="D9" s="69"/>
      <c r="E9" s="69"/>
      <c r="F9" s="69"/>
      <c r="G9" s="69"/>
      <c r="H9" s="69"/>
      <c r="I9" s="70"/>
    </row>
    <row r="10" spans="1:9" ht="12.75">
      <c r="A10" s="100" t="str">
        <f>'F-N° Seg Contrat'!A10</f>
        <v>Aseguradora Magallanes</v>
      </c>
      <c r="B10" s="71">
        <v>5521060</v>
      </c>
      <c r="C10" s="71">
        <v>1879483</v>
      </c>
      <c r="D10" s="71">
        <v>81397</v>
      </c>
      <c r="E10" s="71">
        <v>402145</v>
      </c>
      <c r="F10" s="71">
        <v>252603</v>
      </c>
      <c r="G10" s="71">
        <v>8771</v>
      </c>
      <c r="H10" s="71">
        <v>931253</v>
      </c>
      <c r="I10" s="4">
        <f aca="true" t="shared" si="0" ref="I10:I19">SUM(B10:H10)</f>
        <v>9076712</v>
      </c>
    </row>
    <row r="11" spans="1:9" ht="12.75">
      <c r="A11" s="100" t="str">
        <f>'F-N° Seg Contrat'!A11</f>
        <v>Bci</v>
      </c>
      <c r="B11" s="71">
        <v>6810612</v>
      </c>
      <c r="C11" s="71">
        <v>3759738</v>
      </c>
      <c r="D11" s="71">
        <v>1287655</v>
      </c>
      <c r="E11" s="71">
        <v>1306746</v>
      </c>
      <c r="F11" s="71">
        <v>1633699</v>
      </c>
      <c r="G11" s="71">
        <v>516337</v>
      </c>
      <c r="H11" s="71">
        <v>469288</v>
      </c>
      <c r="I11" s="4">
        <f t="shared" si="0"/>
        <v>15784075</v>
      </c>
    </row>
    <row r="12" spans="1:9" ht="12.75">
      <c r="A12" s="100" t="str">
        <f>'F-N° Seg Contrat'!A12</f>
        <v>Chilena Consolidada</v>
      </c>
      <c r="B12" s="71">
        <v>1273547</v>
      </c>
      <c r="C12" s="71">
        <v>595818</v>
      </c>
      <c r="D12" s="71">
        <v>1046</v>
      </c>
      <c r="E12" s="71">
        <v>30</v>
      </c>
      <c r="F12" s="71">
        <v>303035</v>
      </c>
      <c r="G12" s="71">
        <v>35</v>
      </c>
      <c r="H12" s="71">
        <v>46906</v>
      </c>
      <c r="I12" s="4">
        <f t="shared" si="0"/>
        <v>2220417</v>
      </c>
    </row>
    <row r="13" spans="1:9" ht="12.75">
      <c r="A13" s="100" t="str">
        <f>'F-N° Seg Contrat'!A13</f>
        <v>Consorcio Nacional</v>
      </c>
      <c r="B13" s="71">
        <v>2977293</v>
      </c>
      <c r="C13" s="194">
        <v>942287</v>
      </c>
      <c r="D13" s="71">
        <v>63786</v>
      </c>
      <c r="E13" s="71">
        <v>31281</v>
      </c>
      <c r="F13" s="71">
        <v>262162</v>
      </c>
      <c r="G13" s="71">
        <v>29461</v>
      </c>
      <c r="H13" s="71">
        <v>28381</v>
      </c>
      <c r="I13" s="4">
        <f>SUM(B13:H13)</f>
        <v>4334651</v>
      </c>
    </row>
    <row r="14" spans="1:9" ht="12.75">
      <c r="A14" s="100" t="str">
        <f>'F-N° Seg Contrat'!A14</f>
        <v>HDI</v>
      </c>
      <c r="B14" s="71">
        <v>3311</v>
      </c>
      <c r="C14" s="71">
        <v>616</v>
      </c>
      <c r="D14" s="71"/>
      <c r="E14" s="71"/>
      <c r="F14" s="71"/>
      <c r="G14" s="71"/>
      <c r="H14" s="71">
        <v>1035</v>
      </c>
      <c r="I14" s="4">
        <f t="shared" si="0"/>
        <v>4962</v>
      </c>
    </row>
    <row r="15" spans="1:9" ht="12.75">
      <c r="A15" s="100" t="str">
        <f>'F-N° Seg Contrat'!A15</f>
        <v>Liberty</v>
      </c>
      <c r="B15" s="71">
        <v>50261</v>
      </c>
      <c r="C15" s="71">
        <v>6219</v>
      </c>
      <c r="D15" s="71">
        <v>10209</v>
      </c>
      <c r="E15" s="71">
        <v>61</v>
      </c>
      <c r="F15" s="71">
        <v>376</v>
      </c>
      <c r="G15" s="71">
        <v>133</v>
      </c>
      <c r="H15" s="71"/>
      <c r="I15" s="4">
        <f>SUM(B15:H15)</f>
        <v>67259</v>
      </c>
    </row>
    <row r="16" spans="1:9" ht="12.75">
      <c r="A16" s="100" t="str">
        <f>'F-N° Seg Contrat'!A16</f>
        <v>Mapfre</v>
      </c>
      <c r="B16" s="71">
        <v>1784425</v>
      </c>
      <c r="C16" s="71">
        <v>525205</v>
      </c>
      <c r="D16" s="71">
        <v>188339</v>
      </c>
      <c r="E16" s="71">
        <v>610804</v>
      </c>
      <c r="F16" s="71">
        <v>220609</v>
      </c>
      <c r="G16" s="71">
        <v>18370</v>
      </c>
      <c r="H16" s="71">
        <v>46076</v>
      </c>
      <c r="I16" s="4">
        <f t="shared" si="0"/>
        <v>3393828</v>
      </c>
    </row>
    <row r="17" spans="1:9" ht="12.75">
      <c r="A17" s="100" t="str">
        <f>'F-N° Seg Contrat'!A17</f>
        <v>Mutual de Seguros</v>
      </c>
      <c r="B17" s="71">
        <v>36122</v>
      </c>
      <c r="C17" s="71">
        <v>9995</v>
      </c>
      <c r="D17" s="71"/>
      <c r="E17" s="71"/>
      <c r="F17" s="71"/>
      <c r="G17" s="71"/>
      <c r="H17" s="71">
        <v>112</v>
      </c>
      <c r="I17" s="4">
        <f t="shared" si="0"/>
        <v>46229</v>
      </c>
    </row>
    <row r="18" spans="1:9" ht="12.75">
      <c r="A18" s="100" t="str">
        <f>'F-N° Seg Contrat'!A18</f>
        <v>C.S.G. Penta Security</v>
      </c>
      <c r="B18" s="71">
        <v>3188927</v>
      </c>
      <c r="C18" s="71">
        <v>3064941</v>
      </c>
      <c r="D18" s="71">
        <v>1810361</v>
      </c>
      <c r="E18" s="71">
        <v>1748036</v>
      </c>
      <c r="F18" s="71">
        <v>979646</v>
      </c>
      <c r="G18" s="71">
        <v>1206626</v>
      </c>
      <c r="H18" s="71">
        <v>258886</v>
      </c>
      <c r="I18" s="4">
        <f t="shared" si="0"/>
        <v>12257423</v>
      </c>
    </row>
    <row r="19" spans="1:9" ht="12.75">
      <c r="A19" s="100" t="str">
        <f>'F-N° Seg Contrat'!A19</f>
        <v>Renta Nacional</v>
      </c>
      <c r="B19" s="71">
        <v>226717</v>
      </c>
      <c r="C19" s="71">
        <v>262060</v>
      </c>
      <c r="D19" s="71">
        <v>1911</v>
      </c>
      <c r="E19" s="71">
        <v>398883</v>
      </c>
      <c r="F19" s="71">
        <v>371</v>
      </c>
      <c r="G19" s="71">
        <v>7903</v>
      </c>
      <c r="H19" s="71">
        <v>23161</v>
      </c>
      <c r="I19" s="4">
        <f t="shared" si="0"/>
        <v>921006</v>
      </c>
    </row>
    <row r="20" spans="1:9" s="202" customFormat="1" ht="12.75">
      <c r="A20" s="200" t="str">
        <f>'F-N° Seg Contrat'!A20</f>
        <v>RSA</v>
      </c>
      <c r="B20" s="194">
        <v>1296011</v>
      </c>
      <c r="C20" s="194">
        <v>482430</v>
      </c>
      <c r="D20" s="194">
        <v>356140</v>
      </c>
      <c r="E20" s="194">
        <v>871874</v>
      </c>
      <c r="F20" s="194">
        <v>357570</v>
      </c>
      <c r="G20" s="194">
        <v>284884</v>
      </c>
      <c r="H20" s="194">
        <v>76656</v>
      </c>
      <c r="I20" s="201">
        <f>SUM(B20:H20)</f>
        <v>3725565</v>
      </c>
    </row>
    <row r="21" spans="1:9" s="202" customFormat="1" ht="12.75">
      <c r="A21" s="200" t="str">
        <f>'F-N° Seg Contrat'!A21</f>
        <v>SURA</v>
      </c>
      <c r="B21" s="194"/>
      <c r="C21" s="194"/>
      <c r="D21" s="194"/>
      <c r="E21" s="194"/>
      <c r="F21" s="194"/>
      <c r="G21" s="194"/>
      <c r="H21" s="194"/>
      <c r="I21" s="207">
        <f>SUM(B21:H21)</f>
        <v>0</v>
      </c>
    </row>
    <row r="22" spans="1:9" s="202" customFormat="1" ht="12.75">
      <c r="A22" s="200" t="str">
        <f>'F-N° Seg Contrat'!A22</f>
        <v>Zenit</v>
      </c>
      <c r="B22" s="194">
        <v>184483</v>
      </c>
      <c r="C22" s="194">
        <v>171707</v>
      </c>
      <c r="D22" s="194"/>
      <c r="E22" s="194"/>
      <c r="F22" s="194">
        <v>19333</v>
      </c>
      <c r="G22" s="194"/>
      <c r="H22" s="194">
        <v>595</v>
      </c>
      <c r="I22" s="207">
        <f>SUM(B22:H22)</f>
        <v>376118</v>
      </c>
    </row>
    <row r="23" spans="1:9" ht="12.75">
      <c r="A23" s="72"/>
      <c r="B23" s="73"/>
      <c r="C23" s="74"/>
      <c r="D23" s="74"/>
      <c r="E23" s="74"/>
      <c r="F23" s="74"/>
      <c r="G23" s="75"/>
      <c r="H23" s="75"/>
      <c r="I23" s="76"/>
    </row>
    <row r="24" spans="1:9" ht="12.75">
      <c r="A24" s="77" t="s">
        <v>11</v>
      </c>
      <c r="B24" s="5">
        <f aca="true" t="shared" si="1" ref="B24:H24">SUM(B10:B22)</f>
        <v>23352769</v>
      </c>
      <c r="C24" s="6">
        <f t="shared" si="1"/>
        <v>11700499</v>
      </c>
      <c r="D24" s="6">
        <f t="shared" si="1"/>
        <v>3800844</v>
      </c>
      <c r="E24" s="6">
        <f t="shared" si="1"/>
        <v>5369860</v>
      </c>
      <c r="F24" s="6">
        <f t="shared" si="1"/>
        <v>4029404</v>
      </c>
      <c r="G24" s="7">
        <f t="shared" si="1"/>
        <v>2072520</v>
      </c>
      <c r="H24" s="7">
        <f t="shared" si="1"/>
        <v>1882349</v>
      </c>
      <c r="I24" s="8">
        <f>SUM(I10:I22)</f>
        <v>52208245</v>
      </c>
    </row>
    <row r="25" spans="1:9" ht="12.75">
      <c r="A25" s="90"/>
      <c r="B25" s="91"/>
      <c r="C25" s="81"/>
      <c r="D25" s="81"/>
      <c r="E25" s="81"/>
      <c r="F25" s="81"/>
      <c r="G25" s="82"/>
      <c r="H25" s="82"/>
      <c r="I25" s="92"/>
    </row>
    <row r="27" ht="12.75">
      <c r="I27" s="196"/>
    </row>
  </sheetData>
  <sheetProtection/>
  <printOptions/>
  <pageMargins left="1.19" right="0.75" top="0.8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3:I29"/>
  <sheetViews>
    <sheetView zoomScalePageLayoutView="0" workbookViewId="0" topLeftCell="A4">
      <selection activeCell="A33" sqref="A33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05" t="s">
        <v>62</v>
      </c>
    </row>
    <row r="5" spans="1:9" ht="12.75">
      <c r="A5" s="58" t="s">
        <v>13</v>
      </c>
      <c r="B5" s="59"/>
      <c r="C5" s="59"/>
      <c r="D5" s="57"/>
      <c r="E5" s="59"/>
      <c r="F5" s="59"/>
      <c r="G5" s="59"/>
      <c r="H5" s="59"/>
      <c r="I5" s="57"/>
    </row>
    <row r="6" spans="1:9" ht="12.75">
      <c r="A6" s="2" t="s">
        <v>96</v>
      </c>
      <c r="B6" s="60"/>
      <c r="C6" s="59"/>
      <c r="D6" s="59"/>
      <c r="E6" s="59"/>
      <c r="F6" s="59"/>
      <c r="G6" s="59"/>
      <c r="H6" s="59"/>
      <c r="I6" s="57"/>
    </row>
    <row r="7" spans="1:9" ht="12.75">
      <c r="A7" s="87"/>
      <c r="B7" s="62"/>
      <c r="C7" s="63"/>
      <c r="D7" s="63"/>
      <c r="E7" s="63"/>
      <c r="F7" s="63"/>
      <c r="G7" s="63"/>
      <c r="H7" s="63"/>
      <c r="I7" s="64"/>
    </row>
    <row r="8" spans="1:9" ht="12.75">
      <c r="A8" s="88" t="s">
        <v>1</v>
      </c>
      <c r="B8" s="66" t="s">
        <v>2</v>
      </c>
      <c r="C8" s="66" t="s">
        <v>3</v>
      </c>
      <c r="D8" s="66" t="s">
        <v>4</v>
      </c>
      <c r="E8" s="66" t="s">
        <v>5</v>
      </c>
      <c r="F8" s="66" t="s">
        <v>86</v>
      </c>
      <c r="G8" s="66" t="s">
        <v>6</v>
      </c>
      <c r="H8" s="66" t="s">
        <v>7</v>
      </c>
      <c r="I8" s="67" t="s">
        <v>85</v>
      </c>
    </row>
    <row r="9" spans="1:9" ht="12.75">
      <c r="A9" s="89"/>
      <c r="B9" s="69"/>
      <c r="C9" s="69"/>
      <c r="D9" s="69"/>
      <c r="E9" s="69"/>
      <c r="F9" s="69"/>
      <c r="G9" s="69"/>
      <c r="H9" s="69"/>
      <c r="I9" s="70"/>
    </row>
    <row r="10" spans="1:9" ht="12.75">
      <c r="A10" s="100" t="s">
        <v>81</v>
      </c>
      <c r="B10" s="9">
        <v>11847.336041389048</v>
      </c>
      <c r="C10" s="9">
        <v>13208.82001546138</v>
      </c>
      <c r="D10" s="9">
        <v>22460.540838852095</v>
      </c>
      <c r="E10" s="9">
        <v>12876.056608606557</v>
      </c>
      <c r="F10" s="9">
        <v>38366.1907654921</v>
      </c>
      <c r="G10" s="9">
        <v>18084.536082474227</v>
      </c>
      <c r="H10" s="9">
        <v>19161.584362139918</v>
      </c>
      <c r="I10" s="13">
        <v>12988.40350756691</v>
      </c>
    </row>
    <row r="11" spans="1:9" ht="12.75">
      <c r="A11" s="100" t="s">
        <v>87</v>
      </c>
      <c r="B11" s="9">
        <v>9124.638597638257</v>
      </c>
      <c r="C11" s="9">
        <v>11101.97103246667</v>
      </c>
      <c r="D11" s="9">
        <v>19716.34843589704</v>
      </c>
      <c r="E11" s="9">
        <v>44710.23368802819</v>
      </c>
      <c r="F11" s="9">
        <v>32410.804269333014</v>
      </c>
      <c r="G11" s="9">
        <v>19419.19590808229</v>
      </c>
      <c r="H11" s="9">
        <v>7905.92833437221</v>
      </c>
      <c r="I11" s="13">
        <v>11994.497482033797</v>
      </c>
    </row>
    <row r="12" spans="1:9" ht="12.75">
      <c r="A12" s="100" t="s">
        <v>9</v>
      </c>
      <c r="B12" s="9">
        <v>9310.847266798752</v>
      </c>
      <c r="C12" s="9">
        <v>12018.759833783837</v>
      </c>
      <c r="D12" s="9">
        <v>20115.384615384617</v>
      </c>
      <c r="E12" s="9">
        <v>10000</v>
      </c>
      <c r="F12" s="9">
        <v>34144.788732394365</v>
      </c>
      <c r="G12" s="9">
        <v>11666.666666666666</v>
      </c>
      <c r="H12" s="9">
        <v>12488.285410010649</v>
      </c>
      <c r="I12" s="13">
        <v>11155.407849520709</v>
      </c>
    </row>
    <row r="13" spans="1:9" ht="12.75">
      <c r="A13" s="100" t="s">
        <v>83</v>
      </c>
      <c r="B13" s="9">
        <v>8176.97270307904</v>
      </c>
      <c r="C13" s="9">
        <v>11068.020578838563</v>
      </c>
      <c r="D13" s="9">
        <v>21368.844221105526</v>
      </c>
      <c r="E13" s="9">
        <v>17672.881355932204</v>
      </c>
      <c r="F13" s="9">
        <v>35858.569279168376</v>
      </c>
      <c r="G13" s="9">
        <v>20924.005681818184</v>
      </c>
      <c r="H13" s="9">
        <v>5932.483277591973</v>
      </c>
      <c r="I13" s="13">
        <v>9271.960915591624</v>
      </c>
    </row>
    <row r="14" spans="1:9" ht="12.75">
      <c r="A14" s="100" t="s">
        <v>90</v>
      </c>
      <c r="B14" s="9">
        <v>7341.463414634147</v>
      </c>
      <c r="C14" s="9">
        <v>10440.677966101695</v>
      </c>
      <c r="D14" s="9"/>
      <c r="E14" s="9"/>
      <c r="F14" s="9"/>
      <c r="G14" s="9"/>
      <c r="H14" s="9">
        <v>5948.275862068966</v>
      </c>
      <c r="I14" s="13">
        <v>7254.3859649122805</v>
      </c>
    </row>
    <row r="15" spans="1:9" ht="12.75">
      <c r="A15" s="100" t="s">
        <v>88</v>
      </c>
      <c r="B15" s="9">
        <v>7550.097641580292</v>
      </c>
      <c r="C15" s="9">
        <v>8796.322489391796</v>
      </c>
      <c r="D15" s="9">
        <v>20096.456692913383</v>
      </c>
      <c r="E15" s="9">
        <v>20333.333333333332</v>
      </c>
      <c r="F15" s="9">
        <v>53714.28571428572</v>
      </c>
      <c r="G15" s="9">
        <v>19000</v>
      </c>
      <c r="H15" s="9"/>
      <c r="I15" s="13">
        <v>8525.66865255419</v>
      </c>
    </row>
    <row r="16" spans="1:9" ht="12.75">
      <c r="A16" s="100" t="s">
        <v>84</v>
      </c>
      <c r="B16" s="9">
        <v>7973.622710475399</v>
      </c>
      <c r="C16" s="9">
        <v>10882.822213012847</v>
      </c>
      <c r="D16" s="9">
        <v>20016.898713997234</v>
      </c>
      <c r="E16" s="9">
        <v>101834.61153717905</v>
      </c>
      <c r="F16" s="9">
        <v>33960.74507389162</v>
      </c>
      <c r="G16" s="9">
        <v>19945.7111834962</v>
      </c>
      <c r="H16" s="9">
        <v>5161.420409992159</v>
      </c>
      <c r="I16" s="13">
        <v>11171.183863174041</v>
      </c>
    </row>
    <row r="17" spans="1:9" ht="12.75">
      <c r="A17" s="100" t="s">
        <v>94</v>
      </c>
      <c r="B17" s="9">
        <v>9686.779297398767</v>
      </c>
      <c r="C17" s="9">
        <v>12930.14230271669</v>
      </c>
      <c r="D17" s="9"/>
      <c r="E17" s="9"/>
      <c r="F17" s="9"/>
      <c r="G17" s="9"/>
      <c r="H17" s="9">
        <v>4869.565217391305</v>
      </c>
      <c r="I17" s="13">
        <v>10216.353591160221</v>
      </c>
    </row>
    <row r="18" spans="1:9" ht="12.75">
      <c r="A18" s="100" t="s">
        <v>91</v>
      </c>
      <c r="B18" s="9">
        <v>9658.030068083252</v>
      </c>
      <c r="C18" s="9">
        <v>11316.00886099317</v>
      </c>
      <c r="D18" s="9">
        <v>16329.565954683214</v>
      </c>
      <c r="E18" s="9">
        <v>104980.84199147199</v>
      </c>
      <c r="F18" s="9">
        <v>34308.53820830707</v>
      </c>
      <c r="G18" s="9">
        <v>19269.32720100928</v>
      </c>
      <c r="H18" s="9">
        <v>11635.32584269663</v>
      </c>
      <c r="I18" s="13">
        <v>14557.993614989571</v>
      </c>
    </row>
    <row r="19" spans="1:9" ht="12.75">
      <c r="A19" s="100" t="s">
        <v>10</v>
      </c>
      <c r="B19" s="9">
        <v>7296.035270644268</v>
      </c>
      <c r="C19" s="9">
        <v>9330.295154341868</v>
      </c>
      <c r="D19" s="9">
        <v>11241.176470588234</v>
      </c>
      <c r="E19" s="9">
        <v>42844.57572502685</v>
      </c>
      <c r="F19" s="9">
        <v>26500</v>
      </c>
      <c r="G19" s="9">
        <v>9544.685990338165</v>
      </c>
      <c r="H19" s="9">
        <v>12119.832548403978</v>
      </c>
      <c r="I19" s="13">
        <v>12900.327758635178</v>
      </c>
    </row>
    <row r="20" spans="1:9" ht="12.75">
      <c r="A20" s="100" t="s">
        <v>89</v>
      </c>
      <c r="B20" s="9">
        <v>8091.926249211731</v>
      </c>
      <c r="C20" s="9">
        <v>10639.56950356174</v>
      </c>
      <c r="D20" s="9">
        <v>19145.2531985808</v>
      </c>
      <c r="E20" s="9">
        <v>82783.32700341815</v>
      </c>
      <c r="F20" s="9">
        <v>30151.78345560334</v>
      </c>
      <c r="G20" s="9">
        <v>18363.026943405956</v>
      </c>
      <c r="H20" s="9">
        <v>5682.4314306894</v>
      </c>
      <c r="I20" s="13">
        <v>13522.872875234572</v>
      </c>
    </row>
    <row r="21" spans="1:9" ht="12.75">
      <c r="A21" s="100" t="s">
        <v>93</v>
      </c>
      <c r="B21" s="9"/>
      <c r="C21" s="9"/>
      <c r="D21" s="9"/>
      <c r="E21" s="9"/>
      <c r="F21" s="9"/>
      <c r="G21" s="9"/>
      <c r="H21" s="9"/>
      <c r="I21" s="13" t="s">
        <v>97</v>
      </c>
    </row>
    <row r="22" spans="1:9" ht="12.75">
      <c r="A22" s="100" t="s">
        <v>92</v>
      </c>
      <c r="B22" s="9">
        <v>7394.99739447629</v>
      </c>
      <c r="C22" s="9">
        <v>9126.55469331349</v>
      </c>
      <c r="D22" s="9"/>
      <c r="E22" s="9"/>
      <c r="F22" s="9">
        <v>34584.973166368516</v>
      </c>
      <c r="G22" s="9"/>
      <c r="H22" s="208">
        <v>4160.839160839161</v>
      </c>
      <c r="I22" s="209">
        <v>8459.123316015564</v>
      </c>
    </row>
    <row r="23" spans="1:9" ht="12.75">
      <c r="A23" s="72"/>
      <c r="B23" s="93"/>
      <c r="C23" s="94"/>
      <c r="D23" s="94"/>
      <c r="E23" s="94"/>
      <c r="F23" s="94"/>
      <c r="G23" s="95"/>
      <c r="H23" s="198"/>
      <c r="I23" s="96"/>
    </row>
    <row r="24" spans="1:9" ht="12.75">
      <c r="A24" s="77" t="s">
        <v>14</v>
      </c>
      <c r="B24" s="12">
        <v>9362.465255741397</v>
      </c>
      <c r="C24" s="12">
        <v>11375.744253063544</v>
      </c>
      <c r="D24" s="12">
        <v>17968.93954794514</v>
      </c>
      <c r="E24" s="12">
        <v>51275.327998777764</v>
      </c>
      <c r="F24" s="12">
        <v>33393.3120623213</v>
      </c>
      <c r="G24" s="12">
        <v>19123.77507520254</v>
      </c>
      <c r="H24" s="12">
        <v>11518.68532649602</v>
      </c>
      <c r="I24" s="14">
        <v>12337.853741536788</v>
      </c>
    </row>
    <row r="25" spans="1:9" ht="12.75">
      <c r="A25" s="97"/>
      <c r="B25" s="83"/>
      <c r="C25" s="83"/>
      <c r="D25" s="83"/>
      <c r="E25" s="83"/>
      <c r="F25" s="83"/>
      <c r="G25" s="83"/>
      <c r="H25" s="83"/>
      <c r="I25" s="98"/>
    </row>
    <row r="26" spans="1:9" ht="12.75">
      <c r="A26" s="85"/>
      <c r="B26" s="59"/>
      <c r="C26" s="59"/>
      <c r="D26" s="59"/>
      <c r="E26" s="59"/>
      <c r="F26" s="59"/>
      <c r="G26" s="59"/>
      <c r="H26" s="59"/>
      <c r="I26" s="57"/>
    </row>
    <row r="27" spans="1:9" ht="12.75">
      <c r="A27" s="85"/>
      <c r="B27" s="59"/>
      <c r="C27" s="59"/>
      <c r="D27" s="59"/>
      <c r="E27" s="59"/>
      <c r="F27" s="59"/>
      <c r="G27" s="59"/>
      <c r="H27" s="59"/>
      <c r="I27" s="57"/>
    </row>
    <row r="28" spans="1:9" ht="12.75">
      <c r="A28" s="85"/>
      <c r="B28" s="59"/>
      <c r="C28" s="59"/>
      <c r="D28" s="59"/>
      <c r="E28" s="59"/>
      <c r="F28" s="59"/>
      <c r="G28" s="59"/>
      <c r="H28" s="59"/>
      <c r="I28" s="57"/>
    </row>
    <row r="29" spans="1:9" ht="12.75">
      <c r="A29" s="85"/>
      <c r="B29" s="59"/>
      <c r="C29" s="59"/>
      <c r="D29" s="59"/>
      <c r="E29" s="59"/>
      <c r="F29" s="59"/>
      <c r="G29" s="59"/>
      <c r="H29" s="59"/>
      <c r="I29" s="57"/>
    </row>
  </sheetData>
  <sheetProtection/>
  <printOptions/>
  <pageMargins left="1.18" right="0.75" top="0.81" bottom="1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Valenzuela Cifuentes Mario</cp:lastModifiedBy>
  <cp:lastPrinted>2009-06-01T19:22:39Z</cp:lastPrinted>
  <dcterms:created xsi:type="dcterms:W3CDTF">1998-11-26T15:05:36Z</dcterms:created>
  <dcterms:modified xsi:type="dcterms:W3CDTF">2013-06-27T19:21:03Z</dcterms:modified>
  <cp:category/>
  <cp:version/>
  <cp:contentType/>
  <cp:contentStatus/>
</cp:coreProperties>
</file>