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Enero 2002" sheetId="1" r:id="rId1"/>
    <sheet name="Febrero 2002" sheetId="2" r:id="rId2"/>
    <sheet name="Marzo 2002" sheetId="3" r:id="rId3"/>
    <sheet name="Abril 2002" sheetId="4" r:id="rId4"/>
    <sheet name="Mayo 2002" sheetId="5" r:id="rId5"/>
    <sheet name="Junio 2002" sheetId="6" r:id="rId6"/>
    <sheet name="Julio 2002" sheetId="7" r:id="rId7"/>
    <sheet name="Agosto 2002" sheetId="8" r:id="rId8"/>
    <sheet name="Septiembre 2002" sheetId="9" r:id="rId9"/>
    <sheet name="Octubre 2002" sheetId="10" r:id="rId10"/>
    <sheet name="Noviembre 2002" sheetId="11" r:id="rId11"/>
    <sheet name="Diciembre 2002" sheetId="12" r:id="rId12"/>
  </sheets>
  <definedNames/>
  <calcPr fullCalcOnLoad="1"/>
</workbook>
</file>

<file path=xl/sharedStrings.xml><?xml version="1.0" encoding="utf-8"?>
<sst xmlns="http://schemas.openxmlformats.org/spreadsheetml/2006/main" count="677" uniqueCount="89">
  <si>
    <t>Plazo</t>
  </si>
  <si>
    <t>Número</t>
  </si>
  <si>
    <t xml:space="preserve"> Monto Total</t>
  </si>
  <si>
    <t>Tasa de Interés</t>
  </si>
  <si>
    <t>% de Cobertura (1)</t>
  </si>
  <si>
    <t>Préstamo</t>
  </si>
  <si>
    <t>Préstamos</t>
  </si>
  <si>
    <t>Mínima</t>
  </si>
  <si>
    <t>Máxima</t>
  </si>
  <si>
    <t>Promedio</t>
  </si>
  <si>
    <t>Mínimo</t>
  </si>
  <si>
    <t>Máximo</t>
  </si>
  <si>
    <t>(años)</t>
  </si>
  <si>
    <t>Otorgados</t>
  </si>
  <si>
    <t>Nominal  (UF)</t>
  </si>
  <si>
    <t>Ponderado</t>
  </si>
  <si>
    <t>ANDUEZA &amp; PRINCIPAL</t>
  </si>
  <si>
    <t>TOTAL</t>
  </si>
  <si>
    <t>BICE</t>
  </si>
  <si>
    <t>CIMENTA MUTUO HIPOTECARIO</t>
  </si>
  <si>
    <t>CONCRECES</t>
  </si>
  <si>
    <t>CONSORCIO</t>
  </si>
  <si>
    <t>CONTEMPORA</t>
  </si>
  <si>
    <t>HOGAR Y MUTUO</t>
  </si>
  <si>
    <t>ING CREDITOS HIPOTECARIOS</t>
  </si>
  <si>
    <t>LAS AMERICAS</t>
  </si>
  <si>
    <t>MI CASA</t>
  </si>
  <si>
    <t>MUTUOBAN</t>
  </si>
  <si>
    <t>MUTUOCENTRO</t>
  </si>
  <si>
    <t>PROCREDITO</t>
  </si>
  <si>
    <t>LA CONSTRUCCION</t>
  </si>
  <si>
    <t>BICE MUTUO HIPOTECARIO</t>
  </si>
  <si>
    <t>CREDICASA</t>
  </si>
  <si>
    <t>% Cobertura (1)</t>
  </si>
  <si>
    <t>Mínimo </t>
  </si>
  <si>
    <t>MI CASA**</t>
  </si>
  <si>
    <t>CREDYCASA</t>
  </si>
  <si>
    <t>CRUZ DEL SUR**</t>
  </si>
  <si>
    <t>CRUZ DEL SUR (2)</t>
  </si>
  <si>
    <t>INVERLINK (3)</t>
  </si>
  <si>
    <t>Monto Total</t>
  </si>
  <si>
    <t>Nominal</t>
  </si>
  <si>
    <t>(UF)</t>
  </si>
  <si>
    <t xml:space="preserve">A.  </t>
  </si>
  <si>
    <t>MUTUOS OTORGADOS POR AGENCIAS ADMINISTRADORAS (*)</t>
  </si>
  <si>
    <t xml:space="preserve">     </t>
  </si>
  <si>
    <t>(entre el 1 y 31 de enero de 2002)</t>
  </si>
  <si>
    <t xml:space="preserve">(*)   </t>
  </si>
  <si>
    <t>Las administradoras de mutuos CB, Concasa, Credycasa y Valoriza no registran movimientos este mes.</t>
  </si>
  <si>
    <t xml:space="preserve">(1)  </t>
  </si>
  <si>
    <t>Corresponde al porcentaje que representa el monto total del crédito respecto del valor del bien hipotecado.</t>
  </si>
  <si>
    <t xml:space="preserve">(2)  </t>
  </si>
  <si>
    <t xml:space="preserve">        </t>
  </si>
  <si>
    <t>A partir de enero 29 de 2002, se registró la absorción de ADMINISTRADORA DE MUTUOS HIPOTECARIOS CONCASA S.A. por HIPOTECARIA LA CONSTRUCCION S.A..</t>
  </si>
  <si>
    <t>(entre el 1 y 28 de febrero de 2002)</t>
  </si>
  <si>
    <t>Las administradoras de mutuos CB, Credycasa y Valoriza no registran movimientos este mes.</t>
  </si>
  <si>
    <t>MUTUOS OTORGADOS POR AGENTES ADMINISTRADORES (*)</t>
  </si>
  <si>
    <t>(entre el 1 y 31de marzo de 2002)</t>
  </si>
  <si>
    <t>Las administradoras de mutuos CB, y Valoriza no registran movimientos este mes.</t>
  </si>
  <si>
    <t>(entre el 1 y 30 de abril de 2002)</t>
  </si>
  <si>
    <t>(entre el 1 y 31 de mayo de 2002)</t>
  </si>
  <si>
    <t>(entre el 1 y 30 de junio de 2002)</t>
  </si>
  <si>
    <t>Las administradoras de mutuos CB y Valoriza no registran movimientos este mes.</t>
  </si>
  <si>
    <t xml:space="preserve">(**) </t>
  </si>
  <si>
    <t>No considera un mutuo otorgado que se encuentra en revisión.</t>
  </si>
  <si>
    <t>(entre el 1 y 31 de julio de 2002)</t>
  </si>
  <si>
    <t>(entre el 1 y 31 de Agosto de 2002)</t>
  </si>
  <si>
    <t>Las administradoras de mutuos CB no registran movimientos este mes.</t>
  </si>
  <si>
    <t>Ex Mutuoban. El cambio de nombre fue certificado por la SVS con fecha 22 de Julio 2002.</t>
  </si>
  <si>
    <t>(entre el 1 y 30 de septiembre de 2002)</t>
  </si>
  <si>
    <t>Las administradoras de mutuos CB, Credycasa y Valoriza  no registran movimiento este mes.</t>
  </si>
  <si>
    <t>Ex Mutuoban. El cambio de nombre fue certificado por la SVS con fecha 22 de julio 2002.</t>
  </si>
  <si>
    <t>(entre el 1 y 31 de octubre de 2002)</t>
  </si>
  <si>
    <t>(entre el 1 y 30 de noviembre de 2002)</t>
  </si>
  <si>
    <t xml:space="preserve">(*)  </t>
  </si>
  <si>
    <t>La administradora Valoriza no registra movimiento durante este mes. Según Resolución N° 458 del 21 de noviembre de 2002, la administradora CB canceló inscripción en el registro de Agentes Administradores de Mutuos Hipotecarios.</t>
  </si>
  <si>
    <t>Ex Mutuobán. El cambio de nombre fue certificado por la SVS con fecha 22 de julio de 2002.</t>
  </si>
  <si>
    <t>(2)</t>
  </si>
  <si>
    <t xml:space="preserve">(3) </t>
  </si>
  <si>
    <t>Ex Procrédito. El cambio de nombre fue certificado por la SVS con fecha 25 de noviembre de 2002.</t>
  </si>
  <si>
    <t>(entre el 1 y 31 de diciembre de 2002)</t>
  </si>
  <si>
    <t xml:space="preserve">      </t>
  </si>
  <si>
    <t>Según Resolución N° 458, de 21 de noviembre de 2002, la administradora CB canceló inscripción en el registro de Agentes Administradores de Mutuos Hipotecarios.</t>
  </si>
  <si>
    <t xml:space="preserve">(2) </t>
  </si>
  <si>
    <t>LA CONSTRUCCION (2)</t>
  </si>
  <si>
    <t>(**)</t>
  </si>
  <si>
    <t>Las cifras entregadas por el Agente Administrador Mi Casa S.A. se encuentran en revisión.</t>
  </si>
  <si>
    <t>Bice Mutuos cambió el monto de un mutuo y modifico el plazo de otro ambos otorgados en febrero.</t>
  </si>
  <si>
    <t>Las Américas eliminó un mutuo otorgado en marzo.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</si>
</sst>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_)"/>
    <numFmt numFmtId="165" formatCode="0_)"/>
    <numFmt numFmtId="166" formatCode="General_)"/>
    <numFmt numFmtId="167" formatCode=";;;"/>
    <numFmt numFmtId="168" formatCode="#,##0.0_);\(#,##0.0\)"/>
    <numFmt numFmtId="169" formatCode="dd/mm/yy"/>
    <numFmt numFmtId="170" formatCode="#,##0.00&quot; Pts&quot;_);\(#,##0.00&quot; Pts&quot;\)"/>
    <numFmt numFmtId="171" formatCode="0.00_)"/>
    <numFmt numFmtId="172" formatCode="0.000"/>
    <numFmt numFmtId="173" formatCode="0.0"/>
    <numFmt numFmtId="174" formatCode="#,##0.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0"/>
    <numFmt numFmtId="180" formatCode="#,##0.000"/>
  </numFmts>
  <fonts count="10">
    <font>
      <sz val="10"/>
      <name val="Arial"/>
      <family val="0"/>
    </font>
    <font>
      <sz val="8"/>
      <name val="Arial"/>
      <family val="0"/>
    </font>
    <font>
      <sz val="10"/>
      <color indexed="14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8" fontId="0" fillId="0" borderId="0" xfId="17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38" fontId="0" fillId="0" borderId="0" xfId="17" applyNumberFormat="1" applyFont="1" applyBorder="1" applyAlignment="1">
      <alignment/>
    </xf>
    <xf numFmtId="38" fontId="2" fillId="0" borderId="0" xfId="17" applyNumberFormat="1" applyFont="1" applyBorder="1" applyAlignment="1">
      <alignment/>
    </xf>
    <xf numFmtId="38" fontId="2" fillId="0" borderId="0" xfId="17" applyNumberFormat="1" applyFont="1" applyBorder="1" applyAlignment="1">
      <alignment horizontal="right"/>
    </xf>
    <xf numFmtId="174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 horizontal="right"/>
      <protection/>
    </xf>
    <xf numFmtId="3" fontId="0" fillId="0" borderId="1" xfId="0" applyNumberFormat="1" applyFont="1" applyBorder="1" applyAlignment="1" applyProtection="1">
      <alignment horizontal="right"/>
      <protection/>
    </xf>
    <xf numFmtId="174" fontId="0" fillId="0" borderId="1" xfId="0" applyNumberFormat="1" applyFont="1" applyBorder="1" applyAlignment="1" applyProtection="1">
      <alignment horizontal="right"/>
      <protection/>
    </xf>
    <xf numFmtId="3" fontId="0" fillId="0" borderId="2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 quotePrefix="1">
      <alignment horizontal="right"/>
      <protection/>
    </xf>
    <xf numFmtId="3" fontId="0" fillId="0" borderId="3" xfId="0" applyNumberFormat="1" applyFont="1" applyBorder="1" applyAlignment="1" applyProtection="1">
      <alignment horizontal="right"/>
      <protection/>
    </xf>
    <xf numFmtId="174" fontId="0" fillId="0" borderId="3" xfId="0" applyNumberFormat="1" applyFont="1" applyBorder="1" applyAlignment="1" applyProtection="1">
      <alignment horizontal="right"/>
      <protection/>
    </xf>
    <xf numFmtId="4" fontId="0" fillId="0" borderId="3" xfId="0" applyNumberFormat="1" applyFont="1" applyBorder="1" applyAlignment="1" applyProtection="1">
      <alignment horizontal="right"/>
      <protection/>
    </xf>
    <xf numFmtId="1" fontId="0" fillId="0" borderId="2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 horizontal="right"/>
      <protection/>
    </xf>
    <xf numFmtId="2" fontId="0" fillId="0" borderId="4" xfId="0" applyNumberFormat="1" applyFont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 quotePrefix="1">
      <alignment horizontal="right"/>
      <protection/>
    </xf>
    <xf numFmtId="1" fontId="0" fillId="0" borderId="2" xfId="0" applyNumberFormat="1" applyFont="1" applyFill="1" applyBorder="1" applyAlignment="1" applyProtection="1" quotePrefix="1">
      <alignment horizontal="left"/>
      <protection/>
    </xf>
    <xf numFmtId="1" fontId="6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 horizontal="right"/>
      <protection/>
    </xf>
    <xf numFmtId="4" fontId="2" fillId="0" borderId="0" xfId="0" applyNumberFormat="1" applyFont="1" applyBorder="1" applyAlignment="1" applyProtection="1">
      <alignment horizontal="right"/>
      <protection/>
    </xf>
    <xf numFmtId="2" fontId="7" fillId="0" borderId="0" xfId="0" applyNumberFormat="1" applyFont="1" applyBorder="1" applyAlignment="1" applyProtection="1">
      <alignment horizontal="right"/>
      <protection/>
    </xf>
    <xf numFmtId="1" fontId="0" fillId="0" borderId="2" xfId="0" applyNumberFormat="1" applyFont="1" applyFill="1" applyBorder="1" applyAlignment="1">
      <alignment horizontal="left"/>
    </xf>
    <xf numFmtId="174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1" fontId="0" fillId="0" borderId="3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" fontId="0" fillId="0" borderId="3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Border="1" applyAlignment="1">
      <alignment horizontal="right"/>
    </xf>
    <xf numFmtId="1" fontId="7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Alignment="1" applyProtection="1">
      <alignment horizontal="left"/>
      <protection/>
    </xf>
    <xf numFmtId="17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Fill="1" applyBorder="1" applyAlignment="1" applyProtection="1" quotePrefix="1">
      <alignment horizontal="left"/>
      <protection/>
    </xf>
    <xf numFmtId="3" fontId="0" fillId="0" borderId="2" xfId="0" applyNumberFormat="1" applyFont="1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174" fontId="0" fillId="0" borderId="0" xfId="0" applyNumberFormat="1" applyFont="1" applyAlignment="1">
      <alignment/>
    </xf>
    <xf numFmtId="2" fontId="2" fillId="0" borderId="0" xfId="0" applyNumberFormat="1" applyFont="1" applyAlignment="1" applyProtection="1">
      <alignment horizontal="right"/>
      <protection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3" fontId="2" fillId="0" borderId="2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7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right"/>
      <protection/>
    </xf>
    <xf numFmtId="1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3" fillId="0" borderId="2" xfId="0" applyNumberFormat="1" applyFont="1" applyBorder="1" applyAlignment="1" applyProtection="1">
      <alignment horizontal="right"/>
      <protection/>
    </xf>
    <xf numFmtId="2" fontId="0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3" fontId="3" fillId="0" borderId="2" xfId="0" applyNumberFormat="1" applyFont="1" applyBorder="1" applyAlignment="1">
      <alignment horizontal="right"/>
    </xf>
    <xf numFmtId="38" fontId="3" fillId="0" borderId="0" xfId="17" applyNumberFormat="1" applyFont="1" applyBorder="1" applyAlignment="1">
      <alignment/>
    </xf>
    <xf numFmtId="3" fontId="3" fillId="0" borderId="0" xfId="0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Border="1" applyAlignment="1" applyProtection="1">
      <alignment horizontal="right"/>
      <protection/>
    </xf>
    <xf numFmtId="179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4" fillId="0" borderId="0" xfId="0" applyNumberFormat="1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 horizontal="left"/>
      <protection/>
    </xf>
    <xf numFmtId="1" fontId="0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2" fillId="0" borderId="2" xfId="0" applyNumberFormat="1" applyFont="1" applyBorder="1" applyAlignment="1" applyProtection="1">
      <alignment horizontal="left"/>
      <protection/>
    </xf>
    <xf numFmtId="1" fontId="2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4" fontId="0" fillId="0" borderId="0" xfId="0" applyNumberFormat="1" applyFont="1" applyBorder="1" applyAlignment="1" applyProtection="1">
      <alignment horizontal="centerContinuous"/>
      <protection/>
    </xf>
    <xf numFmtId="4" fontId="0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4" fontId="0" fillId="0" borderId="0" xfId="0" applyNumberFormat="1" applyFont="1" applyBorder="1" applyAlignment="1" applyProtection="1" quotePrefix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17" applyNumberFormat="1" applyFont="1" applyBorder="1" applyAlignment="1" applyProtection="1">
      <alignment horizontal="right"/>
      <protection/>
    </xf>
    <xf numFmtId="4" fontId="6" fillId="0" borderId="0" xfId="0" applyNumberFormat="1" applyFont="1" applyBorder="1" applyAlignment="1" applyProtection="1">
      <alignment horizontal="right"/>
      <protection/>
    </xf>
    <xf numFmtId="4" fontId="6" fillId="0" borderId="0" xfId="0" applyNumberFormat="1" applyFont="1" applyBorder="1" applyAlignment="1" applyProtection="1">
      <alignment horizontal="center"/>
      <protection/>
    </xf>
    <xf numFmtId="4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justify" vertical="justify" wrapText="1"/>
    </xf>
    <xf numFmtId="3" fontId="5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174" fontId="2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left"/>
      <protection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left"/>
    </xf>
    <xf numFmtId="1" fontId="0" fillId="0" borderId="1" xfId="0" applyNumberFormat="1" applyFont="1" applyBorder="1" applyAlignment="1" applyProtection="1">
      <alignment horizontal="right"/>
      <protection/>
    </xf>
    <xf numFmtId="4" fontId="0" fillId="0" borderId="1" xfId="0" applyNumberFormat="1" applyFont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" fontId="6" fillId="0" borderId="0" xfId="0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 applyProtection="1">
      <alignment horizontal="right"/>
      <protection/>
    </xf>
    <xf numFmtId="0" fontId="0" fillId="0" borderId="1" xfId="0" applyFont="1" applyFill="1" applyBorder="1" applyAlignment="1">
      <alignment/>
    </xf>
    <xf numFmtId="3" fontId="0" fillId="0" borderId="3" xfId="0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0" xfId="17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1" fontId="0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" fontId="6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3" fontId="0" fillId="0" borderId="5" xfId="0" applyNumberFormat="1" applyFont="1" applyBorder="1" applyAlignment="1" applyProtection="1">
      <alignment horizontal="left"/>
      <protection/>
    </xf>
    <xf numFmtId="3" fontId="0" fillId="0" borderId="6" xfId="0" applyNumberFormat="1" applyFont="1" applyBorder="1" applyAlignment="1" applyProtection="1">
      <alignment horizontal="left"/>
      <protection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3" fontId="0" fillId="0" borderId="3" xfId="0" applyNumberFormat="1" applyFont="1" applyFill="1" applyBorder="1" applyAlignment="1" applyProtection="1">
      <alignment horizontal="left"/>
      <protection/>
    </xf>
    <xf numFmtId="0" fontId="0" fillId="0" borderId="3" xfId="0" applyFont="1" applyFill="1" applyBorder="1" applyAlignment="1">
      <alignment horizontal="left"/>
    </xf>
    <xf numFmtId="1" fontId="0" fillId="0" borderId="3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 applyProtection="1">
      <alignment horizontal="left"/>
      <protection/>
    </xf>
    <xf numFmtId="0" fontId="0" fillId="0" borderId="3" xfId="0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" xfId="0" applyNumberFormat="1" applyFont="1" applyBorder="1" applyAlignment="1">
      <alignment horizontal="right"/>
    </xf>
    <xf numFmtId="2" fontId="0" fillId="0" borderId="3" xfId="0" applyNumberFormat="1" applyFont="1" applyBorder="1" applyAlignment="1" applyProtection="1">
      <alignment horizontal="right"/>
      <protection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" fontId="4" fillId="0" borderId="2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left"/>
      <protection/>
    </xf>
    <xf numFmtId="1" fontId="0" fillId="0" borderId="6" xfId="0" applyNumberFormat="1" applyFont="1" applyBorder="1" applyAlignment="1" applyProtection="1">
      <alignment horizontal="left"/>
      <protection/>
    </xf>
    <xf numFmtId="1" fontId="0" fillId="0" borderId="1" xfId="0" applyNumberFormat="1" applyFont="1" applyBorder="1" applyAlignment="1" applyProtection="1">
      <alignment horizontal="left"/>
      <protection/>
    </xf>
    <xf numFmtId="1" fontId="0" fillId="0" borderId="2" xfId="0" applyNumberFormat="1" applyFont="1" applyBorder="1" applyAlignment="1" applyProtection="1">
      <alignment horizontal="left"/>
      <protection/>
    </xf>
    <xf numFmtId="1" fontId="0" fillId="0" borderId="0" xfId="0" applyNumberFormat="1" applyFont="1" applyBorder="1" applyAlignment="1" applyProtection="1">
      <alignment horizontal="left"/>
      <protection/>
    </xf>
    <xf numFmtId="1" fontId="0" fillId="0" borderId="5" xfId="0" applyNumberFormat="1" applyFont="1" applyBorder="1" applyAlignment="1" applyProtection="1">
      <alignment horizontal="left"/>
      <protection/>
    </xf>
    <xf numFmtId="1" fontId="0" fillId="0" borderId="3" xfId="0" applyNumberFormat="1" applyFont="1" applyBorder="1" applyAlignment="1" applyProtection="1">
      <alignment horizontal="left"/>
      <protection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4" fillId="0" borderId="0" xfId="0" applyFont="1" applyFill="1" applyAlignment="1">
      <alignment/>
    </xf>
    <xf numFmtId="2" fontId="0" fillId="0" borderId="3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 applyProtection="1" quotePrefix="1">
      <alignment horizontal="right"/>
      <protection/>
    </xf>
    <xf numFmtId="4" fontId="2" fillId="0" borderId="0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 applyProtection="1">
      <alignment horizontal="left"/>
      <protection/>
    </xf>
    <xf numFmtId="1" fontId="4" fillId="0" borderId="2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left"/>
      <protection/>
    </xf>
    <xf numFmtId="1" fontId="0" fillId="0" borderId="2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1" fontId="4" fillId="0" borderId="2" xfId="0" applyNumberFormat="1" applyFont="1" applyFill="1" applyBorder="1" applyAlignment="1" applyProtection="1" quotePrefix="1">
      <alignment horizontal="left"/>
      <protection/>
    </xf>
    <xf numFmtId="1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2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4" fontId="0" fillId="0" borderId="7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 applyProtection="1">
      <alignment horizontal="left"/>
      <protection/>
    </xf>
    <xf numFmtId="3" fontId="0" fillId="0" borderId="2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left"/>
      <protection/>
    </xf>
    <xf numFmtId="3" fontId="0" fillId="0" borderId="5" xfId="0" applyNumberFormat="1" applyFont="1" applyBorder="1" applyAlignment="1" applyProtection="1">
      <alignment horizontal="left"/>
      <protection/>
    </xf>
    <xf numFmtId="3" fontId="0" fillId="0" borderId="3" xfId="0" applyNumberFormat="1" applyFont="1" applyBorder="1" applyAlignment="1" applyProtection="1">
      <alignment horizontal="left"/>
      <protection/>
    </xf>
    <xf numFmtId="3" fontId="0" fillId="0" borderId="6" xfId="0" applyNumberFormat="1" applyFont="1" applyBorder="1" applyAlignment="1" applyProtection="1">
      <alignment horizontal="left"/>
      <protection/>
    </xf>
    <xf numFmtId="3" fontId="0" fillId="0" borderId="1" xfId="0" applyNumberFormat="1" applyFont="1" applyBorder="1" applyAlignment="1" applyProtection="1">
      <alignment horizontal="left"/>
      <protection/>
    </xf>
    <xf numFmtId="2" fontId="0" fillId="0" borderId="7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2"/>
  <sheetViews>
    <sheetView showGridLines="0" tabSelected="1" zoomScale="75" zoomScaleNormal="75" workbookViewId="0" topLeftCell="A1">
      <selection activeCell="J1" sqref="J1"/>
    </sheetView>
  </sheetViews>
  <sheetFormatPr defaultColWidth="11.00390625" defaultRowHeight="12.75"/>
  <cols>
    <col min="1" max="1" width="4.7109375" style="72" customWidth="1"/>
    <col min="2" max="2" width="26.7109375" style="58" customWidth="1"/>
    <col min="3" max="3" width="12.7109375" style="59" customWidth="1"/>
    <col min="4" max="4" width="12.7109375" style="60" customWidth="1"/>
    <col min="5" max="7" width="12.7109375" style="61" customWidth="1"/>
    <col min="8" max="8" width="6.57421875" style="61" customWidth="1"/>
    <col min="9" max="9" width="12.7109375" style="61" customWidth="1"/>
    <col min="10" max="11" width="12.7109375" style="52" customWidth="1"/>
    <col min="12" max="12" width="11.28125" style="12" customWidth="1"/>
    <col min="13" max="13" width="10.8515625" style="5" customWidth="1"/>
    <col min="14" max="14" width="11.8515625" style="12" customWidth="1"/>
    <col min="15" max="219" width="10.8515625" style="44" customWidth="1"/>
    <col min="220" max="222" width="11.00390625" style="44" customWidth="1"/>
    <col min="223" max="16384" width="11.00390625" style="44" customWidth="1"/>
  </cols>
  <sheetData>
    <row r="1" spans="1:14" s="1" customFormat="1" ht="12.75">
      <c r="A1" s="118" t="s">
        <v>43</v>
      </c>
      <c r="B1" s="221" t="s">
        <v>44</v>
      </c>
      <c r="C1" s="221"/>
      <c r="D1" s="221"/>
      <c r="E1" s="221"/>
      <c r="F1" s="16"/>
      <c r="G1" s="16"/>
      <c r="H1" s="16"/>
      <c r="I1" s="16"/>
      <c r="J1" s="2"/>
      <c r="K1" s="2"/>
      <c r="L1" s="13"/>
      <c r="M1" s="14"/>
      <c r="N1" s="13"/>
    </row>
    <row r="2" spans="1:14" s="1" customFormat="1" ht="12.75">
      <c r="A2" s="119" t="s">
        <v>45</v>
      </c>
      <c r="B2" s="221" t="s">
        <v>46</v>
      </c>
      <c r="C2" s="221"/>
      <c r="D2" s="15"/>
      <c r="E2" s="16"/>
      <c r="F2" s="16"/>
      <c r="G2" s="16"/>
      <c r="H2" s="16"/>
      <c r="I2" s="16"/>
      <c r="J2" s="17"/>
      <c r="K2" s="17"/>
      <c r="L2" s="13"/>
      <c r="M2" s="14"/>
      <c r="N2" s="13"/>
    </row>
    <row r="3" spans="1:14" s="1" customFormat="1" ht="12.75">
      <c r="A3" s="134"/>
      <c r="B3" s="72"/>
      <c r="C3" s="132"/>
      <c r="D3" s="133"/>
      <c r="E3" s="37"/>
      <c r="F3" s="37"/>
      <c r="G3" s="37"/>
      <c r="H3" s="37"/>
      <c r="I3" s="37"/>
      <c r="J3" s="131"/>
      <c r="K3" s="131"/>
      <c r="L3" s="13"/>
      <c r="M3" s="14"/>
      <c r="N3" s="13"/>
    </row>
    <row r="4" spans="1:14" s="1" customFormat="1" ht="12.75">
      <c r="A4" s="180" t="s">
        <v>0</v>
      </c>
      <c r="B4" s="181"/>
      <c r="C4" s="18" t="s">
        <v>1</v>
      </c>
      <c r="D4" s="19" t="s">
        <v>2</v>
      </c>
      <c r="E4" s="222" t="s">
        <v>3</v>
      </c>
      <c r="F4" s="222"/>
      <c r="G4" s="222"/>
      <c r="H4" s="135"/>
      <c r="I4" s="222" t="s">
        <v>4</v>
      </c>
      <c r="J4" s="222"/>
      <c r="K4" s="117"/>
      <c r="L4" s="13"/>
      <c r="M4" s="14"/>
      <c r="N4" s="13"/>
    </row>
    <row r="5" spans="1:14" s="1" customFormat="1" ht="12.75">
      <c r="A5" s="20" t="s">
        <v>5</v>
      </c>
      <c r="B5" s="72"/>
      <c r="C5" s="21" t="s">
        <v>6</v>
      </c>
      <c r="D5" s="22"/>
      <c r="E5" s="23" t="s">
        <v>7</v>
      </c>
      <c r="F5" s="23" t="s">
        <v>8</v>
      </c>
      <c r="G5" s="23" t="s">
        <v>9</v>
      </c>
      <c r="H5" s="45"/>
      <c r="I5" s="24" t="s">
        <v>10</v>
      </c>
      <c r="J5" s="24" t="s">
        <v>11</v>
      </c>
      <c r="K5" s="122"/>
      <c r="L5" s="13"/>
      <c r="M5" s="14"/>
      <c r="N5" s="13"/>
    </row>
    <row r="6" spans="1:14" s="1" customFormat="1" ht="12.75">
      <c r="A6" s="179" t="s">
        <v>12</v>
      </c>
      <c r="B6" s="182"/>
      <c r="C6" s="25" t="s">
        <v>13</v>
      </c>
      <c r="D6" s="26" t="s">
        <v>14</v>
      </c>
      <c r="E6" s="27"/>
      <c r="F6" s="27"/>
      <c r="G6" s="27" t="s">
        <v>15</v>
      </c>
      <c r="H6" s="188"/>
      <c r="I6" s="189"/>
      <c r="J6" s="189"/>
      <c r="K6" s="125"/>
      <c r="L6" s="13"/>
      <c r="M6" s="14"/>
      <c r="N6" s="13"/>
    </row>
    <row r="7" spans="1:14" s="1" customFormat="1" ht="12.75">
      <c r="A7" s="28"/>
      <c r="B7" s="70"/>
      <c r="C7" s="29"/>
      <c r="D7" s="22"/>
      <c r="E7" s="30"/>
      <c r="F7" s="30"/>
      <c r="G7" s="30"/>
      <c r="H7" s="190"/>
      <c r="I7" s="30"/>
      <c r="J7" s="30"/>
      <c r="K7" s="123"/>
      <c r="L7" s="12"/>
      <c r="M7" s="5"/>
      <c r="N7" s="12"/>
    </row>
    <row r="8" spans="1:11" s="1" customFormat="1" ht="12.75">
      <c r="A8" s="211" t="s">
        <v>16</v>
      </c>
      <c r="B8" s="212"/>
      <c r="C8" s="29"/>
      <c r="D8" s="22"/>
      <c r="E8" s="30"/>
      <c r="F8" s="30"/>
      <c r="G8" s="30"/>
      <c r="H8" s="190"/>
      <c r="I8" s="30"/>
      <c r="J8" s="30"/>
      <c r="K8" s="123"/>
    </row>
    <row r="9" spans="1:11" s="1" customFormat="1" ht="12.75">
      <c r="A9" s="28">
        <v>15</v>
      </c>
      <c r="B9" s="70"/>
      <c r="C9" s="29">
        <v>3</v>
      </c>
      <c r="D9" s="23">
        <v>6238</v>
      </c>
      <c r="E9" s="23">
        <v>7.65</v>
      </c>
      <c r="F9" s="23">
        <v>8.6</v>
      </c>
      <c r="G9" s="23">
        <v>8.016666666666666</v>
      </c>
      <c r="H9" s="11"/>
      <c r="I9" s="23">
        <v>31.69721738895858</v>
      </c>
      <c r="J9" s="23">
        <v>78.59683957971374</v>
      </c>
      <c r="K9" s="117"/>
    </row>
    <row r="10" spans="1:11" s="1" customFormat="1" ht="12.75">
      <c r="A10" s="28">
        <v>20</v>
      </c>
      <c r="B10" s="70"/>
      <c r="C10" s="29">
        <v>11</v>
      </c>
      <c r="D10" s="23">
        <v>26622.14</v>
      </c>
      <c r="E10" s="23">
        <v>7.1</v>
      </c>
      <c r="F10" s="23">
        <v>8.4</v>
      </c>
      <c r="G10" s="23">
        <v>7.7318181818181815</v>
      </c>
      <c r="H10" s="11"/>
      <c r="I10" s="23">
        <v>20.307914400400126</v>
      </c>
      <c r="J10" s="23">
        <v>79.98579199747414</v>
      </c>
      <c r="K10" s="117"/>
    </row>
    <row r="11" spans="1:11" s="1" customFormat="1" ht="12.75">
      <c r="A11" s="28">
        <v>25</v>
      </c>
      <c r="B11" s="70"/>
      <c r="C11" s="29">
        <v>8</v>
      </c>
      <c r="D11" s="23">
        <v>12557.25</v>
      </c>
      <c r="E11" s="23">
        <v>7.4</v>
      </c>
      <c r="F11" s="23">
        <v>8.3</v>
      </c>
      <c r="G11" s="23">
        <v>7.84375</v>
      </c>
      <c r="H11" s="11"/>
      <c r="I11" s="23">
        <v>74.89564379749545</v>
      </c>
      <c r="J11" s="23">
        <v>79.98245546138266</v>
      </c>
      <c r="K11" s="117"/>
    </row>
    <row r="12" spans="1:11" s="1" customFormat="1" ht="12.75">
      <c r="A12" s="28">
        <v>30</v>
      </c>
      <c r="B12" s="70"/>
      <c r="C12" s="29">
        <v>4</v>
      </c>
      <c r="D12" s="23">
        <v>9732.86</v>
      </c>
      <c r="E12" s="23">
        <v>7.4</v>
      </c>
      <c r="F12" s="23">
        <v>7.8</v>
      </c>
      <c r="G12" s="23">
        <v>7.6</v>
      </c>
      <c r="H12" s="11"/>
      <c r="I12" s="23">
        <v>60.97863890906477</v>
      </c>
      <c r="J12" s="23">
        <v>79.99572723118646</v>
      </c>
      <c r="K12" s="117"/>
    </row>
    <row r="13" spans="1:11" s="1" customFormat="1" ht="12.75">
      <c r="A13" s="213" t="s">
        <v>17</v>
      </c>
      <c r="B13" s="214"/>
      <c r="C13" s="29">
        <f>SUM(C9:C12)</f>
        <v>26</v>
      </c>
      <c r="D13" s="23">
        <f>SUM(D9:D12)</f>
        <v>55150.25</v>
      </c>
      <c r="E13" s="24"/>
      <c r="F13" s="24"/>
      <c r="G13" s="23">
        <v>7.766259961560931</v>
      </c>
      <c r="H13" s="11"/>
      <c r="I13" s="23"/>
      <c r="J13" s="23"/>
      <c r="K13" s="117"/>
    </row>
    <row r="14" spans="1:11" s="1" customFormat="1" ht="12.75">
      <c r="A14" s="28"/>
      <c r="B14" s="70"/>
      <c r="C14" s="29"/>
      <c r="D14" s="23"/>
      <c r="E14" s="23"/>
      <c r="F14" s="23"/>
      <c r="G14" s="23"/>
      <c r="H14" s="11"/>
      <c r="I14" s="23"/>
      <c r="J14" s="23"/>
      <c r="K14" s="117"/>
    </row>
    <row r="15" spans="1:11" s="1" customFormat="1" ht="12.75">
      <c r="A15" s="211" t="s">
        <v>18</v>
      </c>
      <c r="B15" s="212"/>
      <c r="C15" s="29"/>
      <c r="D15" s="23"/>
      <c r="E15" s="23"/>
      <c r="F15" s="23"/>
      <c r="G15" s="23"/>
      <c r="H15" s="11"/>
      <c r="I15" s="23"/>
      <c r="J15" s="23"/>
      <c r="K15" s="117"/>
    </row>
    <row r="16" spans="1:11" s="1" customFormat="1" ht="12.75">
      <c r="A16" s="33">
        <v>12</v>
      </c>
      <c r="B16" s="70"/>
      <c r="C16" s="29">
        <v>1</v>
      </c>
      <c r="D16" s="23">
        <v>2275</v>
      </c>
      <c r="E16" s="23">
        <v>7.6</v>
      </c>
      <c r="F16" s="23">
        <v>7.6</v>
      </c>
      <c r="G16" s="23">
        <v>7.6</v>
      </c>
      <c r="H16" s="11"/>
      <c r="I16" s="23">
        <v>12.82</v>
      </c>
      <c r="J16" s="23">
        <v>12.82</v>
      </c>
      <c r="K16" s="117"/>
    </row>
    <row r="17" spans="1:11" s="1" customFormat="1" ht="12.75">
      <c r="A17" s="33">
        <v>15</v>
      </c>
      <c r="B17" s="70"/>
      <c r="C17" s="29">
        <v>5</v>
      </c>
      <c r="D17" s="23">
        <v>7203</v>
      </c>
      <c r="E17" s="23">
        <v>7.6</v>
      </c>
      <c r="F17" s="23">
        <v>8.5</v>
      </c>
      <c r="G17" s="23">
        <v>8.11</v>
      </c>
      <c r="H17" s="11"/>
      <c r="I17" s="23">
        <v>49.97</v>
      </c>
      <c r="J17" s="23">
        <v>74.57</v>
      </c>
      <c r="K17" s="117"/>
    </row>
    <row r="18" spans="1:11" s="1" customFormat="1" ht="12.75">
      <c r="A18" s="33">
        <v>20</v>
      </c>
      <c r="B18" s="70"/>
      <c r="C18" s="29">
        <v>25</v>
      </c>
      <c r="D18" s="23">
        <v>35098</v>
      </c>
      <c r="E18" s="23">
        <v>7.5</v>
      </c>
      <c r="F18" s="23">
        <v>8.9</v>
      </c>
      <c r="G18" s="23">
        <v>7.9</v>
      </c>
      <c r="H18" s="11"/>
      <c r="I18" s="23">
        <v>37.51</v>
      </c>
      <c r="J18" s="23">
        <v>80</v>
      </c>
      <c r="K18" s="117"/>
    </row>
    <row r="19" spans="1:11" s="1" customFormat="1" ht="12.75">
      <c r="A19" s="33">
        <v>23</v>
      </c>
      <c r="B19" s="70"/>
      <c r="C19" s="29">
        <v>1</v>
      </c>
      <c r="D19" s="23">
        <v>1898</v>
      </c>
      <c r="E19" s="23">
        <v>7.9</v>
      </c>
      <c r="F19" s="23">
        <v>7.9</v>
      </c>
      <c r="G19" s="23">
        <v>7.9</v>
      </c>
      <c r="H19" s="11"/>
      <c r="I19" s="23">
        <v>79.98</v>
      </c>
      <c r="J19" s="23">
        <v>79.98</v>
      </c>
      <c r="K19" s="117"/>
    </row>
    <row r="20" spans="1:11" s="1" customFormat="1" ht="12.75">
      <c r="A20" s="33">
        <v>25</v>
      </c>
      <c r="B20" s="70"/>
      <c r="C20" s="29">
        <v>15</v>
      </c>
      <c r="D20" s="23">
        <v>24776</v>
      </c>
      <c r="E20" s="23">
        <v>7.6</v>
      </c>
      <c r="F20" s="23">
        <v>8.3</v>
      </c>
      <c r="G20" s="23">
        <v>7.87</v>
      </c>
      <c r="H20" s="11"/>
      <c r="I20" s="23">
        <v>60.86</v>
      </c>
      <c r="J20" s="23">
        <v>79.97</v>
      </c>
      <c r="K20" s="117"/>
    </row>
    <row r="21" spans="1:11" s="1" customFormat="1" ht="12.75">
      <c r="A21" s="33">
        <v>30</v>
      </c>
      <c r="B21" s="70"/>
      <c r="C21" s="29">
        <v>9</v>
      </c>
      <c r="D21" s="23">
        <v>15903</v>
      </c>
      <c r="E21" s="23">
        <v>7.6</v>
      </c>
      <c r="F21" s="23">
        <v>8</v>
      </c>
      <c r="G21" s="23">
        <v>7.79</v>
      </c>
      <c r="H21" s="11"/>
      <c r="I21" s="23">
        <v>69.94</v>
      </c>
      <c r="J21" s="23">
        <v>80</v>
      </c>
      <c r="K21" s="117"/>
    </row>
    <row r="22" spans="1:11" s="1" customFormat="1" ht="12.75">
      <c r="A22" s="213" t="s">
        <v>17</v>
      </c>
      <c r="B22" s="214"/>
      <c r="C22" s="29">
        <f>SUM(C16:C21)</f>
        <v>56</v>
      </c>
      <c r="D22" s="23">
        <f>SUM(D16:D21)</f>
        <v>87153</v>
      </c>
      <c r="E22" s="24"/>
      <c r="F22" s="24"/>
      <c r="G22" s="23">
        <v>7.880924580909436</v>
      </c>
      <c r="H22" s="11"/>
      <c r="I22" s="23"/>
      <c r="J22" s="23"/>
      <c r="K22" s="117"/>
    </row>
    <row r="23" spans="1:11" s="1" customFormat="1" ht="12.75">
      <c r="A23" s="28"/>
      <c r="B23" s="70"/>
      <c r="C23" s="29"/>
      <c r="D23" s="23"/>
      <c r="E23" s="24"/>
      <c r="F23" s="24"/>
      <c r="G23" s="23"/>
      <c r="H23" s="11"/>
      <c r="I23" s="23"/>
      <c r="J23" s="23"/>
      <c r="K23" s="117"/>
    </row>
    <row r="24" spans="1:11" s="1" customFormat="1" ht="12.75">
      <c r="A24" s="217" t="s">
        <v>19</v>
      </c>
      <c r="B24" s="218"/>
      <c r="C24" s="218"/>
      <c r="D24" s="23"/>
      <c r="E24" s="23"/>
      <c r="F24" s="23"/>
      <c r="G24" s="23"/>
      <c r="H24" s="11"/>
      <c r="I24" s="23"/>
      <c r="J24" s="23"/>
      <c r="K24" s="117"/>
    </row>
    <row r="25" spans="1:11" s="1" customFormat="1" ht="12.75">
      <c r="A25" s="33">
        <v>15</v>
      </c>
      <c r="B25" s="70"/>
      <c r="C25" s="29">
        <v>2</v>
      </c>
      <c r="D25" s="23">
        <v>2682</v>
      </c>
      <c r="E25" s="23">
        <v>7.8</v>
      </c>
      <c r="F25" s="23">
        <v>8</v>
      </c>
      <c r="G25" s="23">
        <v>7.87</v>
      </c>
      <c r="H25" s="11"/>
      <c r="I25" s="23">
        <v>59.69</v>
      </c>
      <c r="J25" s="23">
        <v>63.88</v>
      </c>
      <c r="K25" s="117"/>
    </row>
    <row r="26" spans="1:11" s="1" customFormat="1" ht="12.75">
      <c r="A26" s="33">
        <v>18</v>
      </c>
      <c r="B26" s="70"/>
      <c r="C26" s="29">
        <v>1</v>
      </c>
      <c r="D26" s="23">
        <v>2100</v>
      </c>
      <c r="E26" s="23">
        <v>7.4</v>
      </c>
      <c r="F26" s="23">
        <v>7.4</v>
      </c>
      <c r="G26" s="23">
        <v>7.4</v>
      </c>
      <c r="H26" s="11"/>
      <c r="I26" s="23">
        <v>57.28</v>
      </c>
      <c r="J26" s="23">
        <v>57.28</v>
      </c>
      <c r="K26" s="117"/>
    </row>
    <row r="27" spans="1:11" s="1" customFormat="1" ht="12.75">
      <c r="A27" s="33">
        <v>20</v>
      </c>
      <c r="B27" s="70"/>
      <c r="C27" s="29">
        <v>22</v>
      </c>
      <c r="D27" s="23">
        <v>49634</v>
      </c>
      <c r="E27" s="23">
        <v>7.1</v>
      </c>
      <c r="F27" s="23">
        <v>8.1</v>
      </c>
      <c r="G27" s="23">
        <v>7.43</v>
      </c>
      <c r="H27" s="11"/>
      <c r="I27" s="23">
        <v>36.91</v>
      </c>
      <c r="J27" s="23">
        <v>79.85</v>
      </c>
      <c r="K27" s="117"/>
    </row>
    <row r="28" spans="1:11" s="1" customFormat="1" ht="12.75">
      <c r="A28" s="33">
        <v>22</v>
      </c>
      <c r="B28" s="70"/>
      <c r="C28" s="29">
        <v>2</v>
      </c>
      <c r="D28" s="23">
        <v>4666</v>
      </c>
      <c r="E28" s="23">
        <v>7.4</v>
      </c>
      <c r="F28" s="23">
        <v>8.1</v>
      </c>
      <c r="G28" s="23">
        <v>7.52</v>
      </c>
      <c r="H28" s="11"/>
      <c r="I28" s="23">
        <v>69.72</v>
      </c>
      <c r="J28" s="23">
        <v>79.21</v>
      </c>
      <c r="K28" s="117"/>
    </row>
    <row r="29" spans="1:11" s="1" customFormat="1" ht="12.75">
      <c r="A29" s="33">
        <v>25</v>
      </c>
      <c r="B29" s="70"/>
      <c r="C29" s="29">
        <v>4</v>
      </c>
      <c r="D29" s="23">
        <v>8384</v>
      </c>
      <c r="E29" s="23">
        <v>7.4</v>
      </c>
      <c r="F29" s="23">
        <v>7.7</v>
      </c>
      <c r="G29" s="23">
        <v>7.55</v>
      </c>
      <c r="H29" s="11"/>
      <c r="I29" s="23">
        <v>32.32</v>
      </c>
      <c r="J29" s="23">
        <v>75.61</v>
      </c>
      <c r="K29" s="117"/>
    </row>
    <row r="30" spans="1:11" s="1" customFormat="1" ht="12.75">
      <c r="A30" s="33">
        <v>30</v>
      </c>
      <c r="B30" s="70"/>
      <c r="C30" s="29">
        <v>3</v>
      </c>
      <c r="D30" s="23">
        <v>7792</v>
      </c>
      <c r="E30" s="23">
        <v>7.2</v>
      </c>
      <c r="F30" s="23">
        <v>7.8</v>
      </c>
      <c r="G30" s="23">
        <v>7.42</v>
      </c>
      <c r="H30" s="11"/>
      <c r="I30" s="23">
        <v>73.13</v>
      </c>
      <c r="J30" s="23">
        <v>75.81</v>
      </c>
      <c r="K30" s="117"/>
    </row>
    <row r="31" spans="1:11" s="1" customFormat="1" ht="12.75">
      <c r="A31" s="213" t="s">
        <v>17</v>
      </c>
      <c r="B31" s="214"/>
      <c r="C31" s="29">
        <f>SUM(C25:C30)</f>
        <v>34</v>
      </c>
      <c r="D31" s="23">
        <f>SUM(D25:D30)</f>
        <v>75258</v>
      </c>
      <c r="E31" s="24"/>
      <c r="F31" s="24"/>
      <c r="G31" s="23">
        <v>7.462756384703288</v>
      </c>
      <c r="H31" s="11"/>
      <c r="I31" s="23"/>
      <c r="J31" s="23"/>
      <c r="K31" s="117"/>
    </row>
    <row r="32" spans="1:11" s="1" customFormat="1" ht="12.75">
      <c r="A32" s="28"/>
      <c r="B32" s="70"/>
      <c r="C32" s="29"/>
      <c r="D32" s="23"/>
      <c r="E32" s="23"/>
      <c r="F32" s="23"/>
      <c r="G32" s="23"/>
      <c r="H32" s="11"/>
      <c r="I32" s="23"/>
      <c r="J32" s="23"/>
      <c r="K32" s="117"/>
    </row>
    <row r="33" spans="1:11" s="1" customFormat="1" ht="12.75">
      <c r="A33" s="211" t="s">
        <v>20</v>
      </c>
      <c r="B33" s="212"/>
      <c r="C33" s="29"/>
      <c r="D33" s="23"/>
      <c r="E33" s="23"/>
      <c r="F33" s="23"/>
      <c r="G33" s="23"/>
      <c r="H33" s="11"/>
      <c r="I33" s="23"/>
      <c r="J33" s="23"/>
      <c r="K33" s="117"/>
    </row>
    <row r="34" spans="1:11" s="1" customFormat="1" ht="12.75">
      <c r="A34" s="28">
        <v>12</v>
      </c>
      <c r="B34" s="70"/>
      <c r="C34" s="29">
        <v>1</v>
      </c>
      <c r="D34" s="23">
        <v>696</v>
      </c>
      <c r="E34" s="23">
        <v>9.5</v>
      </c>
      <c r="F34" s="23">
        <v>9.5</v>
      </c>
      <c r="G34" s="23">
        <v>9.5</v>
      </c>
      <c r="H34" s="11"/>
      <c r="I34" s="23">
        <v>78.21</v>
      </c>
      <c r="J34" s="23">
        <v>78.21</v>
      </c>
      <c r="K34" s="117"/>
    </row>
    <row r="35" spans="1:11" s="1" customFormat="1" ht="12.75">
      <c r="A35" s="213" t="s">
        <v>17</v>
      </c>
      <c r="B35" s="214"/>
      <c r="C35" s="29">
        <f>SUM(C34:C34)</f>
        <v>1</v>
      </c>
      <c r="D35" s="23">
        <f>SUM(D34:D34)</f>
        <v>696</v>
      </c>
      <c r="E35" s="24"/>
      <c r="F35" s="24"/>
      <c r="G35" s="23">
        <v>9.5</v>
      </c>
      <c r="H35" s="11"/>
      <c r="I35" s="23"/>
      <c r="J35" s="23"/>
      <c r="K35" s="117"/>
    </row>
    <row r="36" spans="1:11" s="1" customFormat="1" ht="12.75">
      <c r="A36" s="28"/>
      <c r="B36" s="70"/>
      <c r="C36" s="29"/>
      <c r="D36" s="23"/>
      <c r="E36" s="23"/>
      <c r="F36" s="23"/>
      <c r="G36" s="23"/>
      <c r="H36" s="11"/>
      <c r="I36" s="23"/>
      <c r="J36" s="23"/>
      <c r="K36" s="117"/>
    </row>
    <row r="37" spans="1:11" s="1" customFormat="1" ht="12.75">
      <c r="A37" s="211" t="s">
        <v>21</v>
      </c>
      <c r="B37" s="212"/>
      <c r="C37" s="29"/>
      <c r="D37" s="23"/>
      <c r="E37" s="23"/>
      <c r="F37" s="23"/>
      <c r="G37" s="23"/>
      <c r="H37" s="11"/>
      <c r="I37" s="23"/>
      <c r="J37" s="23"/>
      <c r="K37" s="117"/>
    </row>
    <row r="38" spans="1:11" s="1" customFormat="1" ht="12.75">
      <c r="A38" s="28">
        <v>15</v>
      </c>
      <c r="B38" s="70"/>
      <c r="C38" s="29">
        <v>5</v>
      </c>
      <c r="D38" s="23">
        <v>6795</v>
      </c>
      <c r="E38" s="23">
        <v>7.3</v>
      </c>
      <c r="F38" s="23">
        <v>8.1</v>
      </c>
      <c r="G38" s="23">
        <v>7.61</v>
      </c>
      <c r="H38" s="11"/>
      <c r="I38" s="23">
        <v>62.7</v>
      </c>
      <c r="J38" s="23">
        <v>76.89</v>
      </c>
      <c r="K38" s="117"/>
    </row>
    <row r="39" spans="1:11" s="1" customFormat="1" ht="12.75">
      <c r="A39" s="28">
        <v>18</v>
      </c>
      <c r="B39" s="70"/>
      <c r="C39" s="29">
        <v>1</v>
      </c>
      <c r="D39" s="23">
        <v>1144</v>
      </c>
      <c r="E39" s="23">
        <v>7.9</v>
      </c>
      <c r="F39" s="23">
        <v>7.9</v>
      </c>
      <c r="G39" s="23">
        <v>7.9</v>
      </c>
      <c r="H39" s="11"/>
      <c r="I39" s="23">
        <v>76.06</v>
      </c>
      <c r="J39" s="23">
        <v>76.06</v>
      </c>
      <c r="K39" s="117"/>
    </row>
    <row r="40" spans="1:11" s="1" customFormat="1" ht="12.75">
      <c r="A40" s="28">
        <v>20</v>
      </c>
      <c r="B40" s="70"/>
      <c r="C40" s="29">
        <v>10</v>
      </c>
      <c r="D40" s="23">
        <v>23858.61</v>
      </c>
      <c r="E40" s="23">
        <v>6.95</v>
      </c>
      <c r="F40" s="23">
        <v>7.5</v>
      </c>
      <c r="G40" s="23">
        <v>7.24</v>
      </c>
      <c r="H40" s="11"/>
      <c r="I40" s="23">
        <v>64.11</v>
      </c>
      <c r="J40" s="23">
        <v>79.83</v>
      </c>
      <c r="K40" s="117"/>
    </row>
    <row r="41" spans="1:11" s="1" customFormat="1" ht="12.75">
      <c r="A41" s="28">
        <v>25</v>
      </c>
      <c r="B41" s="70"/>
      <c r="C41" s="29">
        <v>2</v>
      </c>
      <c r="D41" s="23">
        <v>4342</v>
      </c>
      <c r="E41" s="23">
        <v>7.05</v>
      </c>
      <c r="F41" s="23">
        <v>7.45</v>
      </c>
      <c r="G41" s="23">
        <v>7.23</v>
      </c>
      <c r="H41" s="11"/>
      <c r="I41" s="23">
        <v>72.52</v>
      </c>
      <c r="J41" s="23">
        <v>72.54</v>
      </c>
      <c r="K41" s="117"/>
    </row>
    <row r="42" spans="1:11" s="1" customFormat="1" ht="12.75">
      <c r="A42" s="28">
        <v>30</v>
      </c>
      <c r="B42" s="70"/>
      <c r="C42" s="29">
        <v>2</v>
      </c>
      <c r="D42" s="23">
        <v>8824</v>
      </c>
      <c r="E42" s="23">
        <v>7.1</v>
      </c>
      <c r="F42" s="23">
        <v>7.1</v>
      </c>
      <c r="G42" s="23">
        <v>7.1</v>
      </c>
      <c r="H42" s="11"/>
      <c r="I42" s="23">
        <v>59.13</v>
      </c>
      <c r="J42" s="23">
        <v>79.74</v>
      </c>
      <c r="K42" s="117"/>
    </row>
    <row r="43" spans="1:11" s="1" customFormat="1" ht="12.75">
      <c r="A43" s="213" t="s">
        <v>17</v>
      </c>
      <c r="B43" s="214"/>
      <c r="C43" s="29">
        <f>SUM(C38:C42)</f>
        <v>20</v>
      </c>
      <c r="D43" s="23">
        <f>SUM(D38:D42)</f>
        <v>44963.61</v>
      </c>
      <c r="E43" s="24"/>
      <c r="F43" s="24"/>
      <c r="G43" s="23">
        <v>7.284267130686349</v>
      </c>
      <c r="H43" s="11"/>
      <c r="I43" s="23"/>
      <c r="J43" s="23"/>
      <c r="K43" s="117"/>
    </row>
    <row r="44" spans="1:11" s="1" customFormat="1" ht="12.75">
      <c r="A44" s="28"/>
      <c r="B44" s="70"/>
      <c r="C44" s="29"/>
      <c r="D44" s="126"/>
      <c r="E44" s="23"/>
      <c r="F44" s="23"/>
      <c r="G44" s="23"/>
      <c r="H44" s="11"/>
      <c r="I44" s="23"/>
      <c r="J44" s="23"/>
      <c r="K44" s="117"/>
    </row>
    <row r="45" spans="1:11" s="1" customFormat="1" ht="12.75">
      <c r="A45" s="211" t="s">
        <v>22</v>
      </c>
      <c r="B45" s="212"/>
      <c r="C45" s="29"/>
      <c r="D45" s="126"/>
      <c r="E45" s="23"/>
      <c r="F45" s="23"/>
      <c r="G45" s="23"/>
      <c r="H45" s="11"/>
      <c r="I45" s="23"/>
      <c r="J45" s="23"/>
      <c r="K45" s="117"/>
    </row>
    <row r="46" spans="1:11" s="1" customFormat="1" ht="12.75">
      <c r="A46" s="28">
        <v>20</v>
      </c>
      <c r="B46" s="70"/>
      <c r="C46" s="29">
        <v>3</v>
      </c>
      <c r="D46" s="126">
        <v>3292.8</v>
      </c>
      <c r="E46" s="23">
        <v>7.8</v>
      </c>
      <c r="F46" s="23">
        <v>8.4</v>
      </c>
      <c r="G46" s="23">
        <v>8</v>
      </c>
      <c r="H46" s="11"/>
      <c r="I46" s="23">
        <v>75.91</v>
      </c>
      <c r="J46" s="23">
        <v>79.43</v>
      </c>
      <c r="K46" s="117"/>
    </row>
    <row r="47" spans="1:11" s="1" customFormat="1" ht="12.75">
      <c r="A47" s="28">
        <v>25</v>
      </c>
      <c r="B47" s="70"/>
      <c r="C47" s="29">
        <v>2</v>
      </c>
      <c r="D47" s="126">
        <v>1980</v>
      </c>
      <c r="E47" s="23">
        <v>7.9</v>
      </c>
      <c r="F47" s="23">
        <v>8.4</v>
      </c>
      <c r="G47" s="23">
        <v>8.07</v>
      </c>
      <c r="H47" s="11"/>
      <c r="I47" s="23">
        <v>46.41</v>
      </c>
      <c r="J47" s="23">
        <v>77.51</v>
      </c>
      <c r="K47" s="117"/>
    </row>
    <row r="48" spans="1:11" s="1" customFormat="1" ht="12.75">
      <c r="A48" s="28">
        <v>30</v>
      </c>
      <c r="B48" s="70"/>
      <c r="C48" s="29">
        <v>1</v>
      </c>
      <c r="D48" s="126">
        <v>1200</v>
      </c>
      <c r="E48" s="23">
        <v>7.8</v>
      </c>
      <c r="F48" s="23">
        <v>7.8</v>
      </c>
      <c r="G48" s="23">
        <v>7.8</v>
      </c>
      <c r="H48" s="11"/>
      <c r="I48" s="23">
        <v>76.78</v>
      </c>
      <c r="J48" s="23">
        <v>76.78</v>
      </c>
      <c r="K48" s="117"/>
    </row>
    <row r="49" spans="1:11" s="1" customFormat="1" ht="12.75">
      <c r="A49" s="213" t="s">
        <v>17</v>
      </c>
      <c r="B49" s="214"/>
      <c r="C49" s="29">
        <f>SUM(C46:C48)</f>
        <v>6</v>
      </c>
      <c r="D49" s="23">
        <f>SUM(D46:D48)</f>
        <v>6472.8</v>
      </c>
      <c r="E49" s="24"/>
      <c r="F49" s="24"/>
      <c r="G49" s="23">
        <v>7.9843344456803855</v>
      </c>
      <c r="H49" s="11"/>
      <c r="I49" s="23"/>
      <c r="J49" s="23"/>
      <c r="K49" s="117"/>
    </row>
    <row r="50" spans="1:11" s="1" customFormat="1" ht="12.75">
      <c r="A50" s="28"/>
      <c r="B50" s="70"/>
      <c r="C50" s="29"/>
      <c r="D50" s="23"/>
      <c r="E50" s="23"/>
      <c r="F50" s="23"/>
      <c r="G50" s="23"/>
      <c r="H50" s="11"/>
      <c r="I50" s="23"/>
      <c r="J50" s="23"/>
      <c r="K50" s="117"/>
    </row>
    <row r="51" spans="1:11" s="1" customFormat="1" ht="12.75">
      <c r="A51" s="211" t="s">
        <v>23</v>
      </c>
      <c r="B51" s="212"/>
      <c r="C51" s="34"/>
      <c r="D51" s="127"/>
      <c r="E51" s="127"/>
      <c r="F51" s="127"/>
      <c r="G51" s="127"/>
      <c r="H51" s="11"/>
      <c r="I51" s="127"/>
      <c r="J51" s="127"/>
      <c r="K51" s="128"/>
    </row>
    <row r="52" spans="1:11" s="1" customFormat="1" ht="12.75">
      <c r="A52" s="28">
        <v>12</v>
      </c>
      <c r="B52" s="70"/>
      <c r="C52" s="29">
        <v>2</v>
      </c>
      <c r="D52" s="23">
        <v>933</v>
      </c>
      <c r="E52" s="23">
        <v>9</v>
      </c>
      <c r="F52" s="23">
        <v>9.5</v>
      </c>
      <c r="G52" s="23">
        <v>9.25</v>
      </c>
      <c r="H52" s="11"/>
      <c r="I52" s="23">
        <v>68.5</v>
      </c>
      <c r="J52" s="23">
        <v>74.92</v>
      </c>
      <c r="K52" s="117"/>
    </row>
    <row r="53" spans="1:11" s="1" customFormat="1" ht="12.75">
      <c r="A53" s="28">
        <v>15</v>
      </c>
      <c r="B53" s="70"/>
      <c r="C53" s="29">
        <v>2</v>
      </c>
      <c r="D53" s="23">
        <v>1319</v>
      </c>
      <c r="E53" s="23">
        <v>9</v>
      </c>
      <c r="F53" s="23">
        <v>9.2</v>
      </c>
      <c r="G53" s="23">
        <v>9.07</v>
      </c>
      <c r="H53" s="11"/>
      <c r="I53" s="23">
        <v>73.1</v>
      </c>
      <c r="J53" s="23">
        <v>74.3</v>
      </c>
      <c r="K53" s="117"/>
    </row>
    <row r="54" spans="1:11" s="1" customFormat="1" ht="12.75">
      <c r="A54" s="28">
        <v>16</v>
      </c>
      <c r="B54" s="70"/>
      <c r="C54" s="29">
        <v>1</v>
      </c>
      <c r="D54" s="23">
        <v>1408</v>
      </c>
      <c r="E54" s="23">
        <v>8.6</v>
      </c>
      <c r="F54" s="23">
        <v>8.6</v>
      </c>
      <c r="G54" s="23">
        <v>8.6</v>
      </c>
      <c r="H54" s="11"/>
      <c r="I54" s="23">
        <v>78.66</v>
      </c>
      <c r="J54" s="23">
        <v>78.66</v>
      </c>
      <c r="K54" s="117"/>
    </row>
    <row r="55" spans="1:11" s="1" customFormat="1" ht="12.75">
      <c r="A55" s="28">
        <v>20</v>
      </c>
      <c r="B55" s="70"/>
      <c r="C55" s="29">
        <v>9</v>
      </c>
      <c r="D55" s="23">
        <v>4608</v>
      </c>
      <c r="E55" s="23">
        <v>9</v>
      </c>
      <c r="F55" s="23">
        <v>10</v>
      </c>
      <c r="G55" s="23">
        <v>9.1</v>
      </c>
      <c r="H55" s="11"/>
      <c r="I55" s="23">
        <v>48.25</v>
      </c>
      <c r="J55" s="23">
        <v>75.63</v>
      </c>
      <c r="K55" s="117"/>
    </row>
    <row r="56" spans="1:11" s="1" customFormat="1" ht="12.75">
      <c r="A56" s="28">
        <v>21</v>
      </c>
      <c r="B56" s="70"/>
      <c r="C56" s="29">
        <v>1</v>
      </c>
      <c r="D56" s="23">
        <v>732</v>
      </c>
      <c r="E56" s="23">
        <v>9</v>
      </c>
      <c r="F56" s="23">
        <v>9</v>
      </c>
      <c r="G56" s="23">
        <v>9</v>
      </c>
      <c r="H56" s="11"/>
      <c r="I56" s="23">
        <v>73.2</v>
      </c>
      <c r="J56" s="23">
        <v>73.2</v>
      </c>
      <c r="K56" s="117"/>
    </row>
    <row r="57" spans="1:11" s="1" customFormat="1" ht="12.75">
      <c r="A57" s="28">
        <v>23</v>
      </c>
      <c r="B57" s="70"/>
      <c r="C57" s="29">
        <v>1</v>
      </c>
      <c r="D57" s="23">
        <v>455</v>
      </c>
      <c r="E57" s="23">
        <v>9.2</v>
      </c>
      <c r="F57" s="23">
        <v>9.2</v>
      </c>
      <c r="G57" s="23">
        <v>9.2</v>
      </c>
      <c r="H57" s="11"/>
      <c r="I57" s="23">
        <v>64.94</v>
      </c>
      <c r="J57" s="23">
        <v>64.94</v>
      </c>
      <c r="K57" s="117"/>
    </row>
    <row r="58" spans="1:11" s="1" customFormat="1" ht="12.75">
      <c r="A58" s="28">
        <v>25</v>
      </c>
      <c r="B58" s="70"/>
      <c r="C58" s="29">
        <v>3</v>
      </c>
      <c r="D58" s="23">
        <v>3054</v>
      </c>
      <c r="E58" s="23">
        <v>8.6</v>
      </c>
      <c r="F58" s="23">
        <v>9.2</v>
      </c>
      <c r="G58" s="23">
        <v>8.79</v>
      </c>
      <c r="H58" s="11"/>
      <c r="I58" s="23">
        <v>56.13</v>
      </c>
      <c r="J58" s="23">
        <v>73.93</v>
      </c>
      <c r="K58" s="117"/>
    </row>
    <row r="59" spans="1:11" s="1" customFormat="1" ht="12.75">
      <c r="A59" s="213" t="s">
        <v>17</v>
      </c>
      <c r="B59" s="214"/>
      <c r="C59" s="29">
        <f>SUM(C52:C58)</f>
        <v>19</v>
      </c>
      <c r="D59" s="23">
        <f>SUM(D52:D58)</f>
        <v>12509</v>
      </c>
      <c r="E59" s="24"/>
      <c r="F59" s="24"/>
      <c r="G59" s="23">
        <v>8.973846030857782</v>
      </c>
      <c r="H59" s="11"/>
      <c r="I59" s="23"/>
      <c r="J59" s="23"/>
      <c r="K59" s="117"/>
    </row>
    <row r="60" spans="1:11" s="1" customFormat="1" ht="12.75">
      <c r="A60" s="71"/>
      <c r="B60" s="70"/>
      <c r="C60" s="36"/>
      <c r="D60" s="37"/>
      <c r="E60" s="37"/>
      <c r="F60" s="37"/>
      <c r="G60" s="37"/>
      <c r="H60" s="11"/>
      <c r="I60" s="8"/>
      <c r="J60" s="8"/>
      <c r="K60" s="124"/>
    </row>
    <row r="61" spans="1:11" s="1" customFormat="1" ht="12.75">
      <c r="A61" s="219" t="s">
        <v>24</v>
      </c>
      <c r="B61" s="220"/>
      <c r="C61" s="220"/>
      <c r="D61" s="37"/>
      <c r="E61" s="37"/>
      <c r="F61" s="37"/>
      <c r="G61" s="37"/>
      <c r="H61" s="11"/>
      <c r="I61" s="8"/>
      <c r="J61" s="8"/>
      <c r="K61" s="124"/>
    </row>
    <row r="62" spans="1:11" s="1" customFormat="1" ht="12.75">
      <c r="A62" s="28">
        <v>10</v>
      </c>
      <c r="B62" s="70"/>
      <c r="C62" s="29">
        <v>1</v>
      </c>
      <c r="D62" s="23">
        <v>750</v>
      </c>
      <c r="E62" s="23">
        <v>8.5</v>
      </c>
      <c r="F62" s="23">
        <v>8.5</v>
      </c>
      <c r="G62" s="23">
        <v>8.5</v>
      </c>
      <c r="H62" s="11"/>
      <c r="I62" s="23">
        <v>61.98</v>
      </c>
      <c r="J62" s="23">
        <v>61.98</v>
      </c>
      <c r="K62" s="117"/>
    </row>
    <row r="63" spans="1:11" s="1" customFormat="1" ht="12.75">
      <c r="A63" s="28">
        <v>12</v>
      </c>
      <c r="B63" s="70"/>
      <c r="C63" s="29">
        <v>2</v>
      </c>
      <c r="D63" s="23">
        <v>1453</v>
      </c>
      <c r="E63" s="23">
        <v>7.5</v>
      </c>
      <c r="F63" s="23">
        <v>8.6</v>
      </c>
      <c r="G63" s="23">
        <v>7.95</v>
      </c>
      <c r="H63" s="11"/>
      <c r="I63" s="23">
        <v>32.06</v>
      </c>
      <c r="J63" s="23">
        <v>72.66</v>
      </c>
      <c r="K63" s="117"/>
    </row>
    <row r="64" spans="1:11" s="1" customFormat="1" ht="12.75">
      <c r="A64" s="28">
        <v>13</v>
      </c>
      <c r="B64" s="70"/>
      <c r="C64" s="29">
        <v>1</v>
      </c>
      <c r="D64" s="23">
        <v>698.98</v>
      </c>
      <c r="E64" s="23">
        <v>9</v>
      </c>
      <c r="F64" s="23">
        <v>9</v>
      </c>
      <c r="G64" s="23">
        <v>9</v>
      </c>
      <c r="H64" s="11"/>
      <c r="I64" s="23">
        <v>71.32</v>
      </c>
      <c r="J64" s="23">
        <v>71.32</v>
      </c>
      <c r="K64" s="117"/>
    </row>
    <row r="65" spans="1:11" s="1" customFormat="1" ht="12.75">
      <c r="A65" s="28">
        <v>15</v>
      </c>
      <c r="B65" s="70"/>
      <c r="C65" s="29">
        <v>6</v>
      </c>
      <c r="D65" s="23">
        <v>8807</v>
      </c>
      <c r="E65" s="23">
        <v>7.8</v>
      </c>
      <c r="F65" s="23">
        <v>8.5</v>
      </c>
      <c r="G65" s="23">
        <v>7.87</v>
      </c>
      <c r="H65" s="11"/>
      <c r="I65" s="23">
        <v>34.72</v>
      </c>
      <c r="J65" s="23">
        <v>79.98</v>
      </c>
      <c r="K65" s="117"/>
    </row>
    <row r="66" spans="1:11" s="1" customFormat="1" ht="12.75">
      <c r="A66" s="28">
        <v>16</v>
      </c>
      <c r="B66" s="70"/>
      <c r="C66" s="29">
        <v>4</v>
      </c>
      <c r="D66" s="23">
        <v>5676</v>
      </c>
      <c r="E66" s="23">
        <v>7</v>
      </c>
      <c r="F66" s="23">
        <v>8.5</v>
      </c>
      <c r="G66" s="23">
        <v>7.34</v>
      </c>
      <c r="H66" s="11"/>
      <c r="I66" s="23">
        <v>47.47</v>
      </c>
      <c r="J66" s="23">
        <v>71.26</v>
      </c>
      <c r="K66" s="117"/>
    </row>
    <row r="67" spans="1:11" s="1" customFormat="1" ht="12.75">
      <c r="A67" s="28">
        <v>17</v>
      </c>
      <c r="B67" s="70"/>
      <c r="C67" s="29">
        <v>1</v>
      </c>
      <c r="D67" s="23">
        <v>2400</v>
      </c>
      <c r="E67" s="23">
        <v>7.35</v>
      </c>
      <c r="F67" s="23">
        <v>7.35</v>
      </c>
      <c r="G67" s="23">
        <v>7.35</v>
      </c>
      <c r="H67" s="11"/>
      <c r="I67" s="23">
        <v>59.82</v>
      </c>
      <c r="J67" s="23">
        <v>59.82</v>
      </c>
      <c r="K67" s="117"/>
    </row>
    <row r="68" spans="1:11" s="1" customFormat="1" ht="12.75">
      <c r="A68" s="28">
        <v>19</v>
      </c>
      <c r="B68" s="70"/>
      <c r="C68" s="29">
        <v>1</v>
      </c>
      <c r="D68" s="23">
        <v>4100</v>
      </c>
      <c r="E68" s="23">
        <v>7.5</v>
      </c>
      <c r="F68" s="23">
        <v>7.5</v>
      </c>
      <c r="G68" s="23">
        <v>7.5</v>
      </c>
      <c r="H68" s="11"/>
      <c r="I68" s="23">
        <v>69.23</v>
      </c>
      <c r="J68" s="23">
        <v>69.23</v>
      </c>
      <c r="K68" s="117"/>
    </row>
    <row r="69" spans="1:11" s="1" customFormat="1" ht="12.75">
      <c r="A69" s="28">
        <v>20</v>
      </c>
      <c r="B69" s="70"/>
      <c r="C69" s="29">
        <v>30</v>
      </c>
      <c r="D69" s="23">
        <v>36205</v>
      </c>
      <c r="E69" s="23">
        <v>7</v>
      </c>
      <c r="F69" s="23">
        <v>8.6</v>
      </c>
      <c r="G69" s="23">
        <v>7.87</v>
      </c>
      <c r="H69" s="11"/>
      <c r="I69" s="23">
        <v>28.39</v>
      </c>
      <c r="J69" s="23">
        <v>79.98</v>
      </c>
      <c r="K69" s="117"/>
    </row>
    <row r="70" spans="1:11" s="1" customFormat="1" ht="12.75">
      <c r="A70" s="28">
        <v>22</v>
      </c>
      <c r="B70" s="70"/>
      <c r="C70" s="29">
        <v>1</v>
      </c>
      <c r="D70" s="23">
        <v>780</v>
      </c>
      <c r="E70" s="23">
        <v>8.6</v>
      </c>
      <c r="F70" s="23">
        <v>8.6</v>
      </c>
      <c r="G70" s="23">
        <v>8.6</v>
      </c>
      <c r="H70" s="11"/>
      <c r="I70" s="23">
        <v>60.14</v>
      </c>
      <c r="J70" s="23">
        <v>60.14</v>
      </c>
      <c r="K70" s="117"/>
    </row>
    <row r="71" spans="1:11" s="1" customFormat="1" ht="12.75">
      <c r="A71" s="28">
        <v>25</v>
      </c>
      <c r="B71" s="70"/>
      <c r="C71" s="29">
        <v>13</v>
      </c>
      <c r="D71" s="23">
        <v>16547.02</v>
      </c>
      <c r="E71" s="23">
        <v>7.4</v>
      </c>
      <c r="F71" s="23">
        <v>8.5</v>
      </c>
      <c r="G71" s="23">
        <v>7.92</v>
      </c>
      <c r="H71" s="11"/>
      <c r="I71" s="23">
        <v>54.84</v>
      </c>
      <c r="J71" s="23">
        <v>79.97</v>
      </c>
      <c r="K71" s="117"/>
    </row>
    <row r="72" spans="1:11" s="1" customFormat="1" ht="12.75">
      <c r="A72" s="28">
        <v>28</v>
      </c>
      <c r="B72" s="70"/>
      <c r="C72" s="29">
        <v>1</v>
      </c>
      <c r="D72" s="23">
        <v>4200</v>
      </c>
      <c r="E72" s="23">
        <v>7.5</v>
      </c>
      <c r="F72" s="23">
        <v>7.5</v>
      </c>
      <c r="G72" s="23">
        <v>7.5</v>
      </c>
      <c r="H72" s="11"/>
      <c r="I72" s="23">
        <v>79.98</v>
      </c>
      <c r="J72" s="23">
        <v>79.98</v>
      </c>
      <c r="K72" s="117"/>
    </row>
    <row r="73" spans="1:11" s="1" customFormat="1" ht="12.75">
      <c r="A73" s="28">
        <v>30</v>
      </c>
      <c r="B73" s="70"/>
      <c r="C73" s="29">
        <v>4</v>
      </c>
      <c r="D73" s="23">
        <v>6089</v>
      </c>
      <c r="E73" s="23">
        <v>7.4</v>
      </c>
      <c r="F73" s="23">
        <v>8.3</v>
      </c>
      <c r="G73" s="23">
        <v>7.64</v>
      </c>
      <c r="H73" s="11"/>
      <c r="I73" s="23">
        <v>52.26</v>
      </c>
      <c r="J73" s="23">
        <v>68.03</v>
      </c>
      <c r="K73" s="117"/>
    </row>
    <row r="74" spans="1:11" s="1" customFormat="1" ht="12.75">
      <c r="A74" s="213" t="s">
        <v>17</v>
      </c>
      <c r="B74" s="214"/>
      <c r="C74" s="29">
        <f>SUM(C62:C73)</f>
        <v>65</v>
      </c>
      <c r="D74" s="23">
        <f>SUM(D62:D73)</f>
        <v>87706</v>
      </c>
      <c r="E74" s="24"/>
      <c r="F74" s="24"/>
      <c r="G74" s="23">
        <v>7.802132219004401</v>
      </c>
      <c r="H74" s="11"/>
      <c r="I74" s="23"/>
      <c r="J74" s="23"/>
      <c r="K74" s="117"/>
    </row>
    <row r="75" spans="1:11" s="1" customFormat="1" ht="12.75">
      <c r="A75" s="28"/>
      <c r="B75" s="70"/>
      <c r="C75" s="29"/>
      <c r="D75" s="23"/>
      <c r="E75" s="23"/>
      <c r="F75" s="23"/>
      <c r="G75" s="23"/>
      <c r="H75" s="11"/>
      <c r="I75" s="23"/>
      <c r="J75" s="23"/>
      <c r="K75" s="117"/>
    </row>
    <row r="76" spans="1:11" s="1" customFormat="1" ht="12.75">
      <c r="A76" s="211" t="s">
        <v>84</v>
      </c>
      <c r="B76" s="212"/>
      <c r="C76" s="29"/>
      <c r="D76" s="23"/>
      <c r="E76" s="23"/>
      <c r="F76" s="23"/>
      <c r="G76" s="23"/>
      <c r="H76" s="11"/>
      <c r="I76" s="23"/>
      <c r="J76" s="23"/>
      <c r="K76" s="117"/>
    </row>
    <row r="77" spans="1:11" s="1" customFormat="1" ht="12.75">
      <c r="A77" s="28">
        <v>15</v>
      </c>
      <c r="B77" s="70"/>
      <c r="C77" s="29">
        <v>2</v>
      </c>
      <c r="D77" s="23">
        <v>2560.21</v>
      </c>
      <c r="E77" s="23">
        <v>8</v>
      </c>
      <c r="F77" s="23">
        <v>8</v>
      </c>
      <c r="G77" s="23">
        <v>8</v>
      </c>
      <c r="H77" s="11"/>
      <c r="I77" s="23">
        <v>71.8</v>
      </c>
      <c r="J77" s="23">
        <v>74.2</v>
      </c>
      <c r="K77" s="117"/>
    </row>
    <row r="78" spans="1:11" s="1" customFormat="1" ht="12.75">
      <c r="A78" s="28">
        <v>18</v>
      </c>
      <c r="B78" s="70"/>
      <c r="C78" s="29">
        <v>1</v>
      </c>
      <c r="D78" s="23">
        <v>1125</v>
      </c>
      <c r="E78" s="23">
        <v>7.7</v>
      </c>
      <c r="F78" s="23">
        <v>7.7</v>
      </c>
      <c r="G78" s="23">
        <v>7.7</v>
      </c>
      <c r="H78" s="11"/>
      <c r="I78" s="23">
        <v>68.7</v>
      </c>
      <c r="J78" s="23">
        <v>68.7</v>
      </c>
      <c r="K78" s="117"/>
    </row>
    <row r="79" spans="1:11" s="1" customFormat="1" ht="12.75">
      <c r="A79" s="28">
        <v>20</v>
      </c>
      <c r="B79" s="70"/>
      <c r="C79" s="29">
        <v>9</v>
      </c>
      <c r="D79" s="23">
        <v>13577.863</v>
      </c>
      <c r="E79" s="23">
        <v>7.4</v>
      </c>
      <c r="F79" s="23">
        <v>8.4</v>
      </c>
      <c r="G79" s="23">
        <v>7.68</v>
      </c>
      <c r="H79" s="11"/>
      <c r="I79" s="23">
        <v>60.3</v>
      </c>
      <c r="J79" s="23">
        <v>74.7</v>
      </c>
      <c r="K79" s="117"/>
    </row>
    <row r="80" spans="1:11" s="1" customFormat="1" ht="12.75">
      <c r="A80" s="28">
        <v>25</v>
      </c>
      <c r="B80" s="70"/>
      <c r="C80" s="29">
        <v>9</v>
      </c>
      <c r="D80" s="23">
        <v>16050.633</v>
      </c>
      <c r="E80" s="23">
        <v>7.4</v>
      </c>
      <c r="F80" s="23">
        <v>8.8</v>
      </c>
      <c r="G80" s="23">
        <v>7.59</v>
      </c>
      <c r="H80" s="11"/>
      <c r="I80" s="23">
        <v>58.4</v>
      </c>
      <c r="J80" s="23">
        <v>79.6</v>
      </c>
      <c r="K80" s="117"/>
    </row>
    <row r="81" spans="1:11" s="1" customFormat="1" ht="12.75">
      <c r="A81" s="28">
        <v>30</v>
      </c>
      <c r="B81" s="70"/>
      <c r="C81" s="29">
        <v>80</v>
      </c>
      <c r="D81" s="23">
        <v>102924.4</v>
      </c>
      <c r="E81" s="23">
        <v>7.3</v>
      </c>
      <c r="F81" s="23">
        <v>9.1</v>
      </c>
      <c r="G81" s="23">
        <v>7.81</v>
      </c>
      <c r="H81" s="11"/>
      <c r="I81" s="23">
        <v>24.6</v>
      </c>
      <c r="J81" s="23">
        <v>80</v>
      </c>
      <c r="K81" s="129"/>
    </row>
    <row r="82" spans="1:11" s="1" customFormat="1" ht="12.75">
      <c r="A82" s="213" t="s">
        <v>17</v>
      </c>
      <c r="B82" s="214"/>
      <c r="C82" s="29">
        <f>SUM(C77:C81)</f>
        <v>101</v>
      </c>
      <c r="D82" s="23">
        <f>SUM(D77:D81)</f>
        <v>136238.106</v>
      </c>
      <c r="E82" s="24"/>
      <c r="F82" s="24"/>
      <c r="G82" s="23">
        <v>7.769091610903412</v>
      </c>
      <c r="H82" s="11"/>
      <c r="I82" s="23"/>
      <c r="J82" s="23"/>
      <c r="K82" s="117"/>
    </row>
    <row r="83" spans="1:11" s="1" customFormat="1" ht="12.75">
      <c r="A83" s="39"/>
      <c r="B83" s="70"/>
      <c r="C83" s="29"/>
      <c r="D83" s="61"/>
      <c r="E83" s="61"/>
      <c r="F83" s="61"/>
      <c r="G83" s="23"/>
      <c r="H83" s="11"/>
      <c r="I83" s="61"/>
      <c r="J83" s="61"/>
      <c r="K83" s="125"/>
    </row>
    <row r="84" spans="1:11" s="1" customFormat="1" ht="12.75">
      <c r="A84" s="211" t="s">
        <v>25</v>
      </c>
      <c r="B84" s="212"/>
      <c r="C84" s="29"/>
      <c r="D84" s="23"/>
      <c r="E84" s="23"/>
      <c r="F84" s="23"/>
      <c r="G84" s="23"/>
      <c r="H84" s="11"/>
      <c r="I84" s="23"/>
      <c r="J84" s="23"/>
      <c r="K84" s="117"/>
    </row>
    <row r="85" spans="1:11" s="1" customFormat="1" ht="12.75">
      <c r="A85" s="28">
        <v>12</v>
      </c>
      <c r="B85" s="70"/>
      <c r="C85" s="29">
        <v>3</v>
      </c>
      <c r="D85" s="23">
        <v>1612.27</v>
      </c>
      <c r="E85" s="23">
        <v>10.3</v>
      </c>
      <c r="F85" s="23">
        <v>10.66</v>
      </c>
      <c r="G85" s="23">
        <v>10.405630136391547</v>
      </c>
      <c r="H85" s="11"/>
      <c r="I85" s="23">
        <v>36.94581280788177</v>
      </c>
      <c r="J85" s="23">
        <v>65.68026565464895</v>
      </c>
      <c r="K85" s="117"/>
    </row>
    <row r="86" spans="1:11" s="1" customFormat="1" ht="12.75">
      <c r="A86" s="28">
        <v>20</v>
      </c>
      <c r="B86" s="70"/>
      <c r="C86" s="29">
        <v>8</v>
      </c>
      <c r="D86" s="23">
        <v>10546.4</v>
      </c>
      <c r="E86" s="23">
        <v>7.7</v>
      </c>
      <c r="F86" s="23">
        <v>10.2</v>
      </c>
      <c r="G86" s="23">
        <v>7.012235454752332</v>
      </c>
      <c r="H86" s="11"/>
      <c r="I86" s="23">
        <v>47.79607010090282</v>
      </c>
      <c r="J86" s="23">
        <v>78.81991395205901</v>
      </c>
      <c r="K86" s="117"/>
    </row>
    <row r="87" spans="1:11" s="1" customFormat="1" ht="12.75">
      <c r="A87" s="28">
        <v>25</v>
      </c>
      <c r="B87" s="70"/>
      <c r="C87" s="29">
        <v>8</v>
      </c>
      <c r="D87" s="23">
        <v>6373.6</v>
      </c>
      <c r="E87" s="23">
        <v>8.1</v>
      </c>
      <c r="F87" s="23">
        <v>10.66</v>
      </c>
      <c r="G87" s="23">
        <v>9.39</v>
      </c>
      <c r="H87" s="11"/>
      <c r="I87" s="23">
        <v>56.487202118270076</v>
      </c>
      <c r="J87" s="23">
        <v>75</v>
      </c>
      <c r="K87" s="129"/>
    </row>
    <row r="88" spans="1:11" s="1" customFormat="1" ht="12.75">
      <c r="A88" s="213" t="s">
        <v>17</v>
      </c>
      <c r="B88" s="214"/>
      <c r="C88" s="29">
        <f>SUM(C85:C87)</f>
        <v>19</v>
      </c>
      <c r="D88" s="23">
        <f>SUM(D85:D87)</f>
        <v>18532.27</v>
      </c>
      <c r="E88" s="23"/>
      <c r="F88" s="23"/>
      <c r="G88" s="23">
        <v>7.993290831505853</v>
      </c>
      <c r="H88" s="11"/>
      <c r="I88" s="23"/>
      <c r="J88" s="23"/>
      <c r="K88" s="117"/>
    </row>
    <row r="89" spans="1:11" s="1" customFormat="1" ht="12.75">
      <c r="A89" s="28"/>
      <c r="B89" s="70"/>
      <c r="C89" s="29"/>
      <c r="D89" s="23"/>
      <c r="E89" s="23"/>
      <c r="F89" s="23"/>
      <c r="G89" s="23"/>
      <c r="H89" s="11"/>
      <c r="I89" s="23"/>
      <c r="J89" s="23"/>
      <c r="K89" s="117"/>
    </row>
    <row r="90" spans="1:11" s="1" customFormat="1" ht="12.75">
      <c r="A90" s="211" t="s">
        <v>26</v>
      </c>
      <c r="B90" s="212"/>
      <c r="C90" s="29"/>
      <c r="D90" s="23"/>
      <c r="E90" s="23"/>
      <c r="F90" s="23"/>
      <c r="G90" s="23"/>
      <c r="H90" s="11"/>
      <c r="I90" s="23"/>
      <c r="J90" s="23"/>
      <c r="K90" s="117"/>
    </row>
    <row r="91" spans="1:11" s="1" customFormat="1" ht="12.75">
      <c r="A91" s="28">
        <v>12</v>
      </c>
      <c r="B91" s="70"/>
      <c r="C91" s="29">
        <v>2</v>
      </c>
      <c r="D91" s="23">
        <v>1673</v>
      </c>
      <c r="E91" s="23">
        <v>9.5</v>
      </c>
      <c r="F91" s="23">
        <v>9.5</v>
      </c>
      <c r="G91" s="23">
        <v>9.5</v>
      </c>
      <c r="H91" s="11"/>
      <c r="I91" s="23">
        <v>56.87</v>
      </c>
      <c r="J91" s="23">
        <v>77.48</v>
      </c>
      <c r="K91" s="117"/>
    </row>
    <row r="92" spans="1:11" s="1" customFormat="1" ht="12.75">
      <c r="A92" s="28">
        <v>15</v>
      </c>
      <c r="B92" s="70"/>
      <c r="C92" s="29">
        <v>1</v>
      </c>
      <c r="D92" s="23">
        <v>500</v>
      </c>
      <c r="E92" s="23">
        <v>9</v>
      </c>
      <c r="F92" s="23">
        <v>9</v>
      </c>
      <c r="G92" s="23">
        <v>9</v>
      </c>
      <c r="H92" s="11"/>
      <c r="I92" s="23">
        <v>55.19</v>
      </c>
      <c r="J92" s="23">
        <v>55.19</v>
      </c>
      <c r="K92" s="117"/>
    </row>
    <row r="93" spans="1:11" s="1" customFormat="1" ht="12.75">
      <c r="A93" s="28">
        <v>20</v>
      </c>
      <c r="B93" s="70"/>
      <c r="C93" s="29">
        <v>24</v>
      </c>
      <c r="D93" s="23">
        <v>20974</v>
      </c>
      <c r="E93" s="23">
        <v>8</v>
      </c>
      <c r="F93" s="23">
        <v>8.6</v>
      </c>
      <c r="G93" s="23">
        <v>8.37</v>
      </c>
      <c r="H93" s="11"/>
      <c r="I93" s="23">
        <v>59.4</v>
      </c>
      <c r="J93" s="23">
        <v>77.34</v>
      </c>
      <c r="K93" s="117"/>
    </row>
    <row r="94" spans="1:11" s="1" customFormat="1" ht="12.75">
      <c r="A94" s="28">
        <v>25</v>
      </c>
      <c r="B94" s="70"/>
      <c r="C94" s="29">
        <v>1</v>
      </c>
      <c r="D94" s="23">
        <v>1064</v>
      </c>
      <c r="E94" s="23">
        <v>8.3</v>
      </c>
      <c r="F94" s="23">
        <v>8.3</v>
      </c>
      <c r="G94" s="23">
        <v>8.3</v>
      </c>
      <c r="H94" s="11"/>
      <c r="I94" s="23">
        <v>79.58</v>
      </c>
      <c r="J94" s="23">
        <v>79.58</v>
      </c>
      <c r="K94" s="117"/>
    </row>
    <row r="95" spans="1:11" s="1" customFormat="1" ht="12.75">
      <c r="A95" s="28">
        <v>30</v>
      </c>
      <c r="B95" s="70"/>
      <c r="C95" s="29">
        <v>1</v>
      </c>
      <c r="D95" s="23">
        <v>2196</v>
      </c>
      <c r="E95" s="23">
        <v>8</v>
      </c>
      <c r="F95" s="23">
        <v>8</v>
      </c>
      <c r="G95" s="23">
        <v>8</v>
      </c>
      <c r="H95" s="11"/>
      <c r="I95" s="23">
        <v>79.85</v>
      </c>
      <c r="J95" s="23">
        <v>79.85</v>
      </c>
      <c r="K95" s="117"/>
    </row>
    <row r="96" spans="1:11" s="1" customFormat="1" ht="12.75">
      <c r="A96" s="213" t="s">
        <v>17</v>
      </c>
      <c r="B96" s="214"/>
      <c r="C96" s="29">
        <f>SUM(C91:C95)</f>
        <v>29</v>
      </c>
      <c r="D96" s="23">
        <f>SUM(D91:D95)</f>
        <v>26407</v>
      </c>
      <c r="E96" s="23"/>
      <c r="F96" s="23"/>
      <c r="G96" s="23">
        <v>8.419929564130722</v>
      </c>
      <c r="H96" s="11"/>
      <c r="I96" s="23"/>
      <c r="J96" s="23"/>
      <c r="K96" s="117"/>
    </row>
    <row r="97" spans="1:11" s="1" customFormat="1" ht="12.75">
      <c r="A97" s="28"/>
      <c r="B97" s="70"/>
      <c r="C97" s="29"/>
      <c r="D97" s="23"/>
      <c r="E97" s="23"/>
      <c r="F97" s="23"/>
      <c r="G97" s="23"/>
      <c r="H97" s="11"/>
      <c r="I97" s="23"/>
      <c r="J97" s="23"/>
      <c r="K97" s="117"/>
    </row>
    <row r="98" spans="1:11" s="1" customFormat="1" ht="12.75">
      <c r="A98" s="217" t="s">
        <v>27</v>
      </c>
      <c r="B98" s="218"/>
      <c r="C98" s="29"/>
      <c r="D98" s="23"/>
      <c r="E98" s="23"/>
      <c r="F98" s="23"/>
      <c r="G98" s="23"/>
      <c r="H98" s="11"/>
      <c r="I98" s="23"/>
      <c r="J98" s="23"/>
      <c r="K98" s="117"/>
    </row>
    <row r="99" spans="1:11" s="1" customFormat="1" ht="12.75">
      <c r="A99" s="39">
        <v>18</v>
      </c>
      <c r="B99" s="70"/>
      <c r="C99" s="29">
        <v>1</v>
      </c>
      <c r="D99" s="23">
        <v>895</v>
      </c>
      <c r="E99" s="24">
        <v>8.4</v>
      </c>
      <c r="F99" s="24">
        <v>8.4</v>
      </c>
      <c r="G99" s="24">
        <v>8.4</v>
      </c>
      <c r="H99" s="11"/>
      <c r="I99" s="23">
        <v>61.4</v>
      </c>
      <c r="J99" s="23">
        <v>61.4</v>
      </c>
      <c r="K99" s="117"/>
    </row>
    <row r="100" spans="1:11" s="1" customFormat="1" ht="12.75">
      <c r="A100" s="39">
        <v>20</v>
      </c>
      <c r="B100" s="70"/>
      <c r="C100" s="29">
        <v>4</v>
      </c>
      <c r="D100" s="23">
        <v>5520</v>
      </c>
      <c r="E100" s="24">
        <v>7.85</v>
      </c>
      <c r="F100" s="24">
        <v>7.95</v>
      </c>
      <c r="G100" s="24">
        <v>7.92</v>
      </c>
      <c r="H100" s="11"/>
      <c r="I100" s="23">
        <v>71.84</v>
      </c>
      <c r="J100" s="23">
        <v>78.62</v>
      </c>
      <c r="K100" s="117"/>
    </row>
    <row r="101" spans="1:11" s="1" customFormat="1" ht="12.75">
      <c r="A101" s="39">
        <v>21</v>
      </c>
      <c r="B101" s="70"/>
      <c r="C101" s="29">
        <v>1</v>
      </c>
      <c r="D101" s="23">
        <v>2292</v>
      </c>
      <c r="E101" s="24">
        <v>7.7</v>
      </c>
      <c r="F101" s="24">
        <v>7.7</v>
      </c>
      <c r="G101" s="24">
        <v>7.7</v>
      </c>
      <c r="H101" s="11"/>
      <c r="I101" s="23">
        <v>79.55</v>
      </c>
      <c r="J101" s="23">
        <v>79.55</v>
      </c>
      <c r="K101" s="117"/>
    </row>
    <row r="102" spans="1:11" s="1" customFormat="1" ht="12.75">
      <c r="A102" s="39">
        <v>24</v>
      </c>
      <c r="B102" s="70"/>
      <c r="C102" s="29">
        <v>1</v>
      </c>
      <c r="D102" s="23">
        <v>1040</v>
      </c>
      <c r="E102" s="24">
        <v>8.1</v>
      </c>
      <c r="F102" s="24">
        <v>8.1</v>
      </c>
      <c r="G102" s="24">
        <v>8.1</v>
      </c>
      <c r="H102" s="11"/>
      <c r="I102" s="23">
        <v>51.23</v>
      </c>
      <c r="J102" s="23">
        <v>51.23</v>
      </c>
      <c r="K102" s="117"/>
    </row>
    <row r="103" spans="1:11" s="1" customFormat="1" ht="12.75">
      <c r="A103" s="39">
        <v>30</v>
      </c>
      <c r="B103" s="70"/>
      <c r="C103" s="29">
        <v>2</v>
      </c>
      <c r="D103" s="23">
        <v>2105</v>
      </c>
      <c r="E103" s="24">
        <v>7.95</v>
      </c>
      <c r="F103" s="24">
        <v>8.6</v>
      </c>
      <c r="G103" s="24">
        <v>8.2</v>
      </c>
      <c r="H103" s="11"/>
      <c r="I103" s="23">
        <v>76.99</v>
      </c>
      <c r="J103" s="23">
        <v>78.79</v>
      </c>
      <c r="K103" s="117"/>
    </row>
    <row r="104" spans="1:11" s="1" customFormat="1" ht="12.75">
      <c r="A104" s="213" t="s">
        <v>17</v>
      </c>
      <c r="B104" s="214"/>
      <c r="C104" s="29">
        <f>SUM(C99:C103)</f>
        <v>9</v>
      </c>
      <c r="D104" s="23">
        <f>SUM(D99:D103)</f>
        <v>11852</v>
      </c>
      <c r="E104" s="23"/>
      <c r="F104" s="23"/>
      <c r="G104" s="23">
        <v>7.979227134660817</v>
      </c>
      <c r="H104" s="11"/>
      <c r="I104" s="23"/>
      <c r="J104" s="23"/>
      <c r="K104" s="117"/>
    </row>
    <row r="105" spans="1:11" s="1" customFormat="1" ht="12.75">
      <c r="A105" s="28"/>
      <c r="B105" s="70"/>
      <c r="C105" s="29"/>
      <c r="D105" s="23"/>
      <c r="E105" s="23"/>
      <c r="F105" s="23"/>
      <c r="G105" s="23"/>
      <c r="H105" s="11"/>
      <c r="I105" s="23"/>
      <c r="J105" s="23"/>
      <c r="K105" s="117"/>
    </row>
    <row r="106" spans="1:11" s="1" customFormat="1" ht="12.75">
      <c r="A106" s="211" t="s">
        <v>28</v>
      </c>
      <c r="B106" s="212"/>
      <c r="C106" s="29"/>
      <c r="D106" s="23"/>
      <c r="E106" s="23"/>
      <c r="F106" s="23"/>
      <c r="G106" s="23"/>
      <c r="H106" s="11"/>
      <c r="I106" s="23"/>
      <c r="J106" s="23"/>
      <c r="K106" s="117"/>
    </row>
    <row r="107" spans="1:11" s="1" customFormat="1" ht="12.75">
      <c r="A107" s="39">
        <v>20</v>
      </c>
      <c r="B107" s="70"/>
      <c r="C107" s="29">
        <v>1</v>
      </c>
      <c r="D107" s="23">
        <v>1624.65</v>
      </c>
      <c r="E107" s="24">
        <v>9.8</v>
      </c>
      <c r="F107" s="24">
        <v>9.8</v>
      </c>
      <c r="G107" s="24">
        <v>9.8</v>
      </c>
      <c r="H107" s="11"/>
      <c r="I107" s="23">
        <v>66.913097199341</v>
      </c>
      <c r="J107" s="23">
        <v>66.913097199341</v>
      </c>
      <c r="K107" s="117"/>
    </row>
    <row r="108" spans="1:11" s="1" customFormat="1" ht="12.75">
      <c r="A108" s="213" t="s">
        <v>17</v>
      </c>
      <c r="B108" s="214"/>
      <c r="C108" s="29">
        <f>SUM(C107:C107)</f>
        <v>1</v>
      </c>
      <c r="D108" s="23">
        <f>SUM(D107:D107)</f>
        <v>1624.65</v>
      </c>
      <c r="E108" s="23"/>
      <c r="F108" s="23"/>
      <c r="G108" s="23">
        <v>9.8</v>
      </c>
      <c r="H108" s="11"/>
      <c r="I108" s="23"/>
      <c r="J108" s="23"/>
      <c r="K108" s="117"/>
    </row>
    <row r="109" spans="1:11" s="1" customFormat="1" ht="12.75">
      <c r="A109" s="28"/>
      <c r="B109" s="70"/>
      <c r="C109" s="29"/>
      <c r="D109" s="23"/>
      <c r="E109" s="23"/>
      <c r="F109" s="23"/>
      <c r="G109" s="23"/>
      <c r="H109" s="11"/>
      <c r="I109" s="23"/>
      <c r="J109" s="23"/>
      <c r="K109" s="117"/>
    </row>
    <row r="110" spans="1:11" s="1" customFormat="1" ht="12.75">
      <c r="A110" s="211" t="s">
        <v>29</v>
      </c>
      <c r="B110" s="212"/>
      <c r="C110" s="29"/>
      <c r="D110" s="23"/>
      <c r="E110" s="11"/>
      <c r="F110" s="23"/>
      <c r="G110" s="23"/>
      <c r="H110" s="11"/>
      <c r="I110" s="23"/>
      <c r="J110" s="23"/>
      <c r="K110" s="117"/>
    </row>
    <row r="111" spans="1:11" s="9" customFormat="1" ht="12.75">
      <c r="A111" s="39">
        <v>20</v>
      </c>
      <c r="B111" s="93"/>
      <c r="C111" s="29">
        <v>4</v>
      </c>
      <c r="D111" s="23">
        <v>5590.86</v>
      </c>
      <c r="E111" s="24">
        <v>8.1</v>
      </c>
      <c r="F111" s="24">
        <v>10.5</v>
      </c>
      <c r="G111" s="24">
        <v>8.87</v>
      </c>
      <c r="H111" s="61"/>
      <c r="I111" s="23">
        <v>60.82</v>
      </c>
      <c r="J111" s="23">
        <v>79.99</v>
      </c>
      <c r="K111" s="117"/>
    </row>
    <row r="112" spans="1:11" s="9" customFormat="1" ht="12.75">
      <c r="A112" s="39">
        <v>25</v>
      </c>
      <c r="B112" s="93"/>
      <c r="C112" s="29">
        <v>2</v>
      </c>
      <c r="D112" s="23">
        <v>1683</v>
      </c>
      <c r="E112" s="24">
        <v>8.7</v>
      </c>
      <c r="F112" s="24">
        <v>10.4</v>
      </c>
      <c r="G112" s="24">
        <v>9.23</v>
      </c>
      <c r="H112" s="61"/>
      <c r="I112" s="23">
        <v>65</v>
      </c>
      <c r="J112" s="23">
        <v>79.93</v>
      </c>
      <c r="K112" s="117"/>
    </row>
    <row r="113" spans="1:11" s="1" customFormat="1" ht="12.75">
      <c r="A113" s="213" t="s">
        <v>17</v>
      </c>
      <c r="B113" s="214"/>
      <c r="C113" s="29">
        <f>SUM(C111:C112)</f>
        <v>6</v>
      </c>
      <c r="D113" s="23">
        <f>SUM(D111:D112)</f>
        <v>7273.86</v>
      </c>
      <c r="E113" s="24"/>
      <c r="F113" s="24"/>
      <c r="G113" s="24">
        <v>8.953295526721712</v>
      </c>
      <c r="H113" s="61"/>
      <c r="I113" s="23"/>
      <c r="J113" s="23"/>
      <c r="K113" s="117"/>
    </row>
    <row r="114" spans="1:14" ht="12.75">
      <c r="A114" s="187"/>
      <c r="B114" s="136"/>
      <c r="C114" s="137"/>
      <c r="D114" s="138"/>
      <c r="E114" s="138"/>
      <c r="F114" s="138"/>
      <c r="G114" s="138"/>
      <c r="H114" s="191"/>
      <c r="I114" s="138"/>
      <c r="J114" s="138"/>
      <c r="K114" s="117"/>
      <c r="L114" s="44"/>
      <c r="M114" s="44"/>
      <c r="N114" s="44"/>
    </row>
    <row r="115" spans="1:11" s="45" customFormat="1" ht="12.75">
      <c r="A115" s="186" t="s">
        <v>17</v>
      </c>
      <c r="B115" s="72"/>
      <c r="C115" s="21">
        <f>C13+C22+C31+C35+C43+C49+C59+C74+C82+C88+C96+C104+C108+C113</f>
        <v>392</v>
      </c>
      <c r="D115" s="23">
        <f>D13+D22+D31+D35+D43+D49+D59+D74+D82+D88+D96+D104+D108+D113</f>
        <v>571836.546</v>
      </c>
      <c r="E115" s="23"/>
      <c r="F115" s="23"/>
      <c r="G115" s="23">
        <v>7.805563054811917</v>
      </c>
      <c r="H115" s="61"/>
      <c r="I115" s="23"/>
      <c r="J115" s="23"/>
      <c r="K115" s="117"/>
    </row>
    <row r="116" spans="1:11" s="45" customFormat="1" ht="12.75">
      <c r="A116" s="183"/>
      <c r="B116" s="182"/>
      <c r="C116" s="25"/>
      <c r="D116" s="27"/>
      <c r="E116" s="27"/>
      <c r="F116" s="27"/>
      <c r="G116" s="27"/>
      <c r="H116" s="189"/>
      <c r="I116" s="27"/>
      <c r="J116" s="27"/>
      <c r="K116" s="117"/>
    </row>
    <row r="117" spans="1:14" ht="12.75">
      <c r="A117" s="6"/>
      <c r="C117" s="7"/>
      <c r="D117" s="7"/>
      <c r="E117" s="7"/>
      <c r="F117" s="7"/>
      <c r="G117" s="7"/>
      <c r="H117" s="7"/>
      <c r="I117" s="7"/>
      <c r="J117" s="47"/>
      <c r="K117" s="47"/>
      <c r="L117" s="44"/>
      <c r="M117" s="44"/>
      <c r="N117" s="44"/>
    </row>
    <row r="118" spans="1:14" ht="12.75">
      <c r="A118" s="120" t="s">
        <v>47</v>
      </c>
      <c r="B118" s="58" t="s">
        <v>48</v>
      </c>
      <c r="C118" s="7"/>
      <c r="D118" s="48"/>
      <c r="E118" s="49"/>
      <c r="F118" s="49"/>
      <c r="G118" s="49"/>
      <c r="H118" s="49"/>
      <c r="I118" s="50"/>
      <c r="J118" s="47"/>
      <c r="K118" s="47"/>
      <c r="L118" s="44"/>
      <c r="M118" s="44"/>
      <c r="N118" s="44"/>
    </row>
    <row r="119" spans="1:14" ht="12.75">
      <c r="A119" s="121" t="s">
        <v>49</v>
      </c>
      <c r="B119" s="58" t="s">
        <v>50</v>
      </c>
      <c r="C119" s="29"/>
      <c r="D119" s="22"/>
      <c r="E119" s="32"/>
      <c r="F119" s="32"/>
      <c r="G119" s="32"/>
      <c r="H119" s="30"/>
      <c r="I119" s="30"/>
      <c r="L119" s="44"/>
      <c r="M119" s="44"/>
      <c r="N119" s="44"/>
    </row>
    <row r="120" spans="1:14" ht="12.75">
      <c r="A120" s="120" t="s">
        <v>51</v>
      </c>
      <c r="B120" s="215" t="s">
        <v>53</v>
      </c>
      <c r="C120" s="216"/>
      <c r="D120" s="216"/>
      <c r="E120" s="216"/>
      <c r="F120" s="216"/>
      <c r="G120" s="216"/>
      <c r="H120" s="216"/>
      <c r="I120" s="216"/>
      <c r="J120" s="216"/>
      <c r="K120" s="130"/>
      <c r="L120" s="44"/>
      <c r="M120" s="44"/>
      <c r="N120" s="44"/>
    </row>
    <row r="121" spans="1:14" ht="12.75">
      <c r="A121" s="63" t="s">
        <v>52</v>
      </c>
      <c r="B121" s="216"/>
      <c r="C121" s="216"/>
      <c r="D121" s="216"/>
      <c r="E121" s="216"/>
      <c r="F121" s="216"/>
      <c r="G121" s="216"/>
      <c r="H121" s="216"/>
      <c r="I121" s="216"/>
      <c r="J121" s="216"/>
      <c r="K121" s="130"/>
      <c r="L121" s="44"/>
      <c r="M121" s="44"/>
      <c r="N121" s="44"/>
    </row>
    <row r="122" spans="1:11" ht="12.75">
      <c r="A122" s="54"/>
      <c r="C122" s="7"/>
      <c r="D122" s="55"/>
      <c r="E122" s="56"/>
      <c r="F122" s="56"/>
      <c r="G122" s="56"/>
      <c r="H122" s="56"/>
      <c r="I122" s="56"/>
      <c r="J122" s="57"/>
      <c r="K122" s="57"/>
    </row>
    <row r="123" spans="1:11" ht="12.75">
      <c r="A123" s="58"/>
      <c r="J123" s="57"/>
      <c r="K123" s="57"/>
    </row>
    <row r="124" spans="1:11" ht="12.75">
      <c r="A124" s="58"/>
      <c r="J124" s="62"/>
      <c r="K124" s="62"/>
    </row>
    <row r="125" spans="1:11" ht="12.75">
      <c r="A125" s="58"/>
      <c r="F125" s="44"/>
      <c r="G125" s="44"/>
      <c r="H125" s="44"/>
      <c r="I125" s="44"/>
      <c r="J125" s="44"/>
      <c r="K125" s="44"/>
    </row>
    <row r="126" spans="1:11" ht="12.75">
      <c r="A126" s="58"/>
      <c r="F126" s="44"/>
      <c r="G126" s="44"/>
      <c r="H126" s="44"/>
      <c r="I126" s="44"/>
      <c r="J126" s="44"/>
      <c r="K126" s="44"/>
    </row>
    <row r="127" spans="1:11" ht="12.75">
      <c r="A127" s="58"/>
      <c r="F127" s="44"/>
      <c r="G127" s="44"/>
      <c r="H127" s="44"/>
      <c r="I127" s="44"/>
      <c r="J127" s="44"/>
      <c r="K127" s="44"/>
    </row>
    <row r="128" spans="1:14" ht="12.75">
      <c r="A128" s="58"/>
      <c r="F128" s="44"/>
      <c r="G128" s="44"/>
      <c r="H128" s="44"/>
      <c r="I128" s="44"/>
      <c r="J128" s="44"/>
      <c r="K128" s="44"/>
      <c r="L128" s="5"/>
      <c r="M128" s="12"/>
      <c r="N128" s="44"/>
    </row>
    <row r="129" spans="1:14" ht="12.75">
      <c r="A129" s="58"/>
      <c r="F129" s="44"/>
      <c r="G129" s="44"/>
      <c r="H129" s="44"/>
      <c r="I129" s="44"/>
      <c r="J129" s="44"/>
      <c r="K129" s="44"/>
      <c r="L129" s="5"/>
      <c r="M129" s="12"/>
      <c r="N129" s="44"/>
    </row>
    <row r="130" spans="1:14" ht="12.75">
      <c r="A130" s="58"/>
      <c r="F130" s="44"/>
      <c r="G130" s="44"/>
      <c r="H130" s="44"/>
      <c r="I130" s="44"/>
      <c r="J130" s="44"/>
      <c r="K130" s="44"/>
      <c r="L130" s="5"/>
      <c r="M130" s="12"/>
      <c r="N130" s="44"/>
    </row>
    <row r="131" spans="1:11" ht="12.75">
      <c r="A131" s="63"/>
      <c r="C131" s="51"/>
      <c r="D131" s="51"/>
      <c r="E131" s="56"/>
      <c r="F131" s="44"/>
      <c r="G131" s="44"/>
      <c r="H131" s="44"/>
      <c r="I131" s="44"/>
      <c r="J131" s="44"/>
      <c r="K131" s="44"/>
    </row>
    <row r="132" spans="1:11" ht="12.75">
      <c r="A132" s="58"/>
      <c r="F132" s="44"/>
      <c r="G132" s="44"/>
      <c r="H132" s="44"/>
      <c r="I132" s="44"/>
      <c r="J132" s="44"/>
      <c r="K132" s="44"/>
    </row>
    <row r="133" spans="1:11" ht="12.75">
      <c r="A133" s="58"/>
      <c r="F133" s="44"/>
      <c r="G133" s="44"/>
      <c r="H133" s="44"/>
      <c r="I133" s="44"/>
      <c r="J133" s="44"/>
      <c r="K133" s="44"/>
    </row>
    <row r="134" spans="1:11" ht="12.75">
      <c r="A134" s="58"/>
      <c r="F134" s="44"/>
      <c r="G134" s="44"/>
      <c r="H134" s="44"/>
      <c r="I134" s="44"/>
      <c r="J134" s="44"/>
      <c r="K134" s="44"/>
    </row>
    <row r="135" ht="12.75">
      <c r="A135" s="58"/>
    </row>
    <row r="136" ht="12.75">
      <c r="A136" s="58"/>
    </row>
    <row r="137" ht="12.75">
      <c r="A137" s="58"/>
    </row>
    <row r="138" spans="1:9" ht="12.75">
      <c r="A138" s="64"/>
      <c r="C138" s="29"/>
      <c r="D138" s="22"/>
      <c r="E138" s="42"/>
      <c r="F138" s="30"/>
      <c r="G138" s="30"/>
      <c r="H138" s="30"/>
      <c r="I138" s="30"/>
    </row>
    <row r="139" ht="12.75">
      <c r="A139" s="58"/>
    </row>
    <row r="140" ht="12.75">
      <c r="A140" s="58"/>
    </row>
    <row r="141" ht="12.75">
      <c r="A141" s="58"/>
    </row>
    <row r="142" ht="12.75">
      <c r="A142" s="58"/>
    </row>
    <row r="143" ht="12.75">
      <c r="A143" s="58"/>
    </row>
    <row r="144" ht="12.75">
      <c r="A144" s="58"/>
    </row>
    <row r="145" spans="1:9" ht="12.75">
      <c r="A145" s="64"/>
      <c r="C145" s="29"/>
      <c r="D145" s="22"/>
      <c r="E145" s="42"/>
      <c r="F145" s="30"/>
      <c r="G145" s="30"/>
      <c r="H145" s="30"/>
      <c r="I145" s="30"/>
    </row>
    <row r="146" ht="12.75">
      <c r="A146" s="58"/>
    </row>
    <row r="147" ht="12.75">
      <c r="A147" s="58"/>
    </row>
    <row r="148" ht="12.75">
      <c r="A148" s="58"/>
    </row>
    <row r="149" ht="12.75">
      <c r="A149" s="58"/>
    </row>
    <row r="156" spans="2:9" ht="12.75">
      <c r="B156" s="64"/>
      <c r="C156" s="29"/>
      <c r="D156" s="22"/>
      <c r="E156" s="42"/>
      <c r="F156" s="30"/>
      <c r="G156" s="30"/>
      <c r="H156" s="30"/>
      <c r="I156" s="30"/>
    </row>
    <row r="158" spans="2:9" ht="12.75">
      <c r="B158" s="64"/>
      <c r="C158" s="29"/>
      <c r="D158" s="22"/>
      <c r="E158" s="32"/>
      <c r="F158" s="32"/>
      <c r="G158" s="32"/>
      <c r="H158" s="30"/>
      <c r="I158" s="30"/>
    </row>
    <row r="159" spans="2:9" ht="12.75">
      <c r="B159" s="64"/>
      <c r="C159" s="29"/>
      <c r="D159" s="22"/>
      <c r="E159" s="32"/>
      <c r="F159" s="32"/>
      <c r="G159" s="32"/>
      <c r="H159" s="30"/>
      <c r="I159" s="30"/>
    </row>
    <row r="161" spans="2:9" ht="12.75">
      <c r="B161" s="64"/>
      <c r="C161" s="29"/>
      <c r="D161" s="22"/>
      <c r="E161" s="32"/>
      <c r="F161" s="32"/>
      <c r="G161" s="32"/>
      <c r="H161" s="30"/>
      <c r="I161" s="30"/>
    </row>
    <row r="166" spans="2:9" ht="12.75">
      <c r="B166" s="64"/>
      <c r="C166" s="29"/>
      <c r="D166" s="22"/>
      <c r="E166" s="32"/>
      <c r="F166" s="32"/>
      <c r="G166" s="32"/>
      <c r="H166" s="30"/>
      <c r="I166" s="30"/>
    </row>
    <row r="175" spans="2:9" ht="12.75">
      <c r="B175" s="64"/>
      <c r="C175" s="29"/>
      <c r="D175" s="22"/>
      <c r="E175" s="42"/>
      <c r="F175" s="30"/>
      <c r="G175" s="30"/>
      <c r="H175" s="30"/>
      <c r="I175" s="30"/>
    </row>
    <row r="176" spans="2:9" ht="12.75">
      <c r="B176" s="64"/>
      <c r="C176" s="29"/>
      <c r="D176" s="22"/>
      <c r="E176" s="42"/>
      <c r="F176" s="30"/>
      <c r="G176" s="30"/>
      <c r="H176" s="30"/>
      <c r="I176" s="30"/>
    </row>
    <row r="177" spans="2:9" ht="12.75">
      <c r="B177" s="64"/>
      <c r="C177" s="29"/>
      <c r="D177" s="22"/>
      <c r="E177" s="42"/>
      <c r="F177" s="30"/>
      <c r="G177" s="30"/>
      <c r="H177" s="30"/>
      <c r="I177" s="30"/>
    </row>
    <row r="186" spans="2:9" ht="12.75">
      <c r="B186" s="64"/>
      <c r="C186" s="29"/>
      <c r="D186" s="22"/>
      <c r="E186" s="32"/>
      <c r="F186" s="32"/>
      <c r="G186" s="32"/>
      <c r="H186" s="30"/>
      <c r="I186" s="30"/>
    </row>
    <row r="187" spans="2:9" ht="12.75">
      <c r="B187" s="64"/>
      <c r="C187" s="29"/>
      <c r="D187" s="22"/>
      <c r="E187" s="42"/>
      <c r="F187" s="30"/>
      <c r="G187" s="30"/>
      <c r="H187" s="30"/>
      <c r="I187" s="30"/>
    </row>
    <row r="197" spans="2:9" ht="12.75">
      <c r="B197" s="64"/>
      <c r="C197" s="29"/>
      <c r="D197" s="22"/>
      <c r="E197" s="42"/>
      <c r="F197" s="30"/>
      <c r="G197" s="30"/>
      <c r="H197" s="30"/>
      <c r="I197" s="30"/>
    </row>
    <row r="198" spans="2:9" ht="12.75">
      <c r="B198" s="64"/>
      <c r="C198" s="29"/>
      <c r="D198" s="22"/>
      <c r="E198" s="32"/>
      <c r="F198" s="32"/>
      <c r="G198" s="32"/>
      <c r="H198" s="30"/>
      <c r="I198" s="30"/>
    </row>
    <row r="199" spans="2:9" ht="12.75">
      <c r="B199" s="64"/>
      <c r="C199" s="29"/>
      <c r="D199" s="22"/>
      <c r="E199" s="32"/>
      <c r="F199" s="32"/>
      <c r="G199" s="32"/>
      <c r="H199" s="30"/>
      <c r="I199" s="30"/>
    </row>
    <row r="200" spans="2:9" ht="12.75">
      <c r="B200" s="64"/>
      <c r="C200" s="29"/>
      <c r="D200" s="22"/>
      <c r="E200" s="32"/>
      <c r="F200" s="32"/>
      <c r="G200" s="32"/>
      <c r="H200" s="30"/>
      <c r="I200" s="30"/>
    </row>
    <row r="201" spans="2:9" ht="12.75">
      <c r="B201" s="65"/>
      <c r="I201" s="66"/>
    </row>
    <row r="202" spans="2:9" ht="12.75">
      <c r="B202" s="65"/>
      <c r="I202" s="66"/>
    </row>
    <row r="203" spans="2:9" ht="12.75">
      <c r="B203" s="65"/>
      <c r="I203" s="66"/>
    </row>
    <row r="204" spans="2:9" ht="12.75">
      <c r="B204" s="65"/>
      <c r="I204" s="66"/>
    </row>
    <row r="205" spans="2:9" ht="12.75">
      <c r="B205" s="65"/>
      <c r="I205" s="66"/>
    </row>
    <row r="206" spans="2:9" ht="12.75">
      <c r="B206" s="65"/>
      <c r="I206" s="66"/>
    </row>
    <row r="207" spans="2:9" ht="12.75">
      <c r="B207" s="65"/>
      <c r="I207" s="66"/>
    </row>
    <row r="208" spans="2:9" ht="12.75">
      <c r="B208" s="65"/>
      <c r="I208" s="66"/>
    </row>
    <row r="209" spans="2:9" ht="12.75">
      <c r="B209" s="65"/>
      <c r="I209" s="66"/>
    </row>
    <row r="210" spans="2:9" ht="12.75">
      <c r="B210" s="33"/>
      <c r="C210" s="29"/>
      <c r="D210" s="22"/>
      <c r="E210" s="42"/>
      <c r="F210" s="30"/>
      <c r="G210" s="30"/>
      <c r="H210" s="30"/>
      <c r="I210" s="31"/>
    </row>
    <row r="211" spans="2:9" ht="12.75">
      <c r="B211" s="33"/>
      <c r="C211" s="29"/>
      <c r="D211" s="22"/>
      <c r="E211" s="42"/>
      <c r="F211" s="30"/>
      <c r="G211" s="30"/>
      <c r="H211" s="30"/>
      <c r="I211" s="31"/>
    </row>
    <row r="212" spans="2:9" ht="12.75">
      <c r="B212" s="33"/>
      <c r="C212" s="29"/>
      <c r="D212" s="22"/>
      <c r="E212" s="32"/>
      <c r="F212" s="32"/>
      <c r="G212" s="32"/>
      <c r="H212" s="30"/>
      <c r="I212" s="31"/>
    </row>
    <row r="213" spans="2:9" ht="12.75">
      <c r="B213" s="33"/>
      <c r="C213" s="29"/>
      <c r="D213" s="22"/>
      <c r="E213" s="32"/>
      <c r="F213" s="32"/>
      <c r="G213" s="32"/>
      <c r="H213" s="30"/>
      <c r="I213" s="31"/>
    </row>
    <row r="214" spans="2:9" ht="12.75">
      <c r="B214" s="33"/>
      <c r="C214" s="29"/>
      <c r="D214" s="22"/>
      <c r="E214" s="32"/>
      <c r="F214" s="32"/>
      <c r="G214" s="32"/>
      <c r="H214" s="30"/>
      <c r="I214" s="31"/>
    </row>
    <row r="215" spans="2:9" ht="12.75">
      <c r="B215" s="65"/>
      <c r="I215" s="66"/>
    </row>
    <row r="216" spans="2:9" ht="12.75">
      <c r="B216" s="65"/>
      <c r="I216" s="66"/>
    </row>
    <row r="217" spans="2:9" ht="12.75">
      <c r="B217" s="65"/>
      <c r="I217" s="66"/>
    </row>
    <row r="218" spans="2:9" ht="12.75">
      <c r="B218" s="65"/>
      <c r="I218" s="66"/>
    </row>
    <row r="219" spans="2:9" ht="12.75">
      <c r="B219" s="65"/>
      <c r="I219" s="66"/>
    </row>
    <row r="220" spans="2:9" ht="12.75">
      <c r="B220" s="65"/>
      <c r="I220" s="66"/>
    </row>
    <row r="221" spans="2:9" ht="12.75">
      <c r="B221" s="65"/>
      <c r="I221" s="66"/>
    </row>
    <row r="222" spans="2:9" ht="12.75">
      <c r="B222" s="65"/>
      <c r="I222" s="66"/>
    </row>
    <row r="223" spans="2:9" ht="12.75">
      <c r="B223" s="65"/>
      <c r="I223" s="66"/>
    </row>
    <row r="224" spans="2:9" ht="12.75">
      <c r="B224" s="33"/>
      <c r="C224" s="29"/>
      <c r="D224" s="22"/>
      <c r="E224" s="42"/>
      <c r="F224" s="30"/>
      <c r="G224" s="30"/>
      <c r="H224" s="30"/>
      <c r="I224" s="31"/>
    </row>
    <row r="225" spans="2:9" ht="12.75">
      <c r="B225" s="65"/>
      <c r="I225" s="66"/>
    </row>
    <row r="226" spans="2:9" ht="12.75">
      <c r="B226" s="33"/>
      <c r="C226" s="29"/>
      <c r="D226" s="22"/>
      <c r="E226" s="42"/>
      <c r="F226" s="30"/>
      <c r="G226" s="30"/>
      <c r="H226" s="30"/>
      <c r="I226" s="31"/>
    </row>
    <row r="227" spans="2:9" ht="12.75">
      <c r="B227" s="33"/>
      <c r="C227" s="29"/>
      <c r="D227" s="22"/>
      <c r="E227" s="32"/>
      <c r="F227" s="32"/>
      <c r="G227" s="32"/>
      <c r="H227" s="30"/>
      <c r="I227" s="31"/>
    </row>
    <row r="228" spans="2:9" ht="12.75">
      <c r="B228" s="65"/>
      <c r="I228" s="66"/>
    </row>
    <row r="229" spans="2:9" ht="12.75">
      <c r="B229" s="65"/>
      <c r="I229" s="66"/>
    </row>
    <row r="230" spans="2:9" ht="12.75">
      <c r="B230" s="33"/>
      <c r="C230" s="29"/>
      <c r="D230" s="22"/>
      <c r="E230" s="32"/>
      <c r="F230" s="32"/>
      <c r="G230" s="32"/>
      <c r="H230" s="30"/>
      <c r="I230" s="31"/>
    </row>
    <row r="231" spans="2:9" ht="12.75">
      <c r="B231" s="64"/>
      <c r="C231" s="29"/>
      <c r="D231" s="22"/>
      <c r="E231" s="32"/>
      <c r="F231" s="32"/>
      <c r="G231" s="32"/>
      <c r="H231" s="30"/>
      <c r="I231" s="30"/>
    </row>
    <row r="232" spans="2:9" ht="12.75">
      <c r="B232" s="64"/>
      <c r="C232" s="29"/>
      <c r="D232" s="22"/>
      <c r="E232" s="32"/>
      <c r="F232" s="32"/>
      <c r="G232" s="32"/>
      <c r="H232" s="30"/>
      <c r="I232" s="30"/>
    </row>
    <row r="233" spans="2:9" ht="12.75">
      <c r="B233" s="64"/>
      <c r="C233" s="29"/>
      <c r="D233" s="22"/>
      <c r="E233" s="32"/>
      <c r="F233" s="32"/>
      <c r="G233" s="32"/>
      <c r="H233" s="30"/>
      <c r="I233" s="30"/>
    </row>
    <row r="234" spans="2:9" ht="12.75">
      <c r="B234" s="64"/>
      <c r="C234" s="29"/>
      <c r="D234" s="22"/>
      <c r="E234" s="32"/>
      <c r="F234" s="32"/>
      <c r="G234" s="32"/>
      <c r="H234" s="30"/>
      <c r="I234" s="30"/>
    </row>
    <row r="235" spans="2:9" ht="12.75">
      <c r="B235" s="64"/>
      <c r="C235" s="29"/>
      <c r="D235" s="22"/>
      <c r="E235" s="32"/>
      <c r="F235" s="32"/>
      <c r="G235" s="32"/>
      <c r="H235" s="30"/>
      <c r="I235" s="30"/>
    </row>
    <row r="236" spans="2:9" ht="12.75">
      <c r="B236" s="64"/>
      <c r="C236" s="29"/>
      <c r="D236" s="22"/>
      <c r="E236" s="32"/>
      <c r="F236" s="32"/>
      <c r="G236" s="32"/>
      <c r="H236" s="30"/>
      <c r="I236" s="30"/>
    </row>
    <row r="237" spans="2:9" ht="12.75">
      <c r="B237" s="64"/>
      <c r="C237" s="29"/>
      <c r="D237" s="22"/>
      <c r="E237" s="32"/>
      <c r="F237" s="32"/>
      <c r="G237" s="32"/>
      <c r="H237" s="30"/>
      <c r="I237" s="30"/>
    </row>
    <row r="238" spans="2:9" ht="12.75">
      <c r="B238" s="64"/>
      <c r="C238" s="29"/>
      <c r="D238" s="22"/>
      <c r="E238" s="32"/>
      <c r="F238" s="32"/>
      <c r="G238" s="32"/>
      <c r="H238" s="30"/>
      <c r="I238" s="30"/>
    </row>
    <row r="239" spans="2:9" ht="12.75">
      <c r="B239" s="64"/>
      <c r="C239" s="29"/>
      <c r="D239" s="22"/>
      <c r="E239" s="32"/>
      <c r="F239" s="32"/>
      <c r="G239" s="32"/>
      <c r="H239" s="30"/>
      <c r="I239" s="30"/>
    </row>
    <row r="240" spans="2:9" ht="12.75">
      <c r="B240" s="64"/>
      <c r="C240" s="29"/>
      <c r="D240" s="22"/>
      <c r="E240" s="32"/>
      <c r="F240" s="32"/>
      <c r="G240" s="32"/>
      <c r="H240" s="30"/>
      <c r="I240" s="30"/>
    </row>
    <row r="241" spans="2:9" ht="12.75">
      <c r="B241" s="64"/>
      <c r="C241" s="29"/>
      <c r="D241" s="22"/>
      <c r="E241" s="32"/>
      <c r="F241" s="32"/>
      <c r="G241" s="32"/>
      <c r="H241" s="30"/>
      <c r="I241" s="30"/>
    </row>
    <row r="242" spans="2:9" ht="12.75">
      <c r="B242" s="64"/>
      <c r="C242" s="29"/>
      <c r="D242" s="22"/>
      <c r="E242" s="42"/>
      <c r="F242" s="30"/>
      <c r="G242" s="30"/>
      <c r="H242" s="30"/>
      <c r="I242" s="30"/>
    </row>
  </sheetData>
  <mergeCells count="33">
    <mergeCell ref="I4:J4"/>
    <mergeCell ref="A8:B8"/>
    <mergeCell ref="A13:B13"/>
    <mergeCell ref="A15:B15"/>
    <mergeCell ref="B1:E1"/>
    <mergeCell ref="B2:C2"/>
    <mergeCell ref="E4:G4"/>
    <mergeCell ref="A33:B33"/>
    <mergeCell ref="A22:B22"/>
    <mergeCell ref="A31:B31"/>
    <mergeCell ref="A35:B35"/>
    <mergeCell ref="A24:C24"/>
    <mergeCell ref="A37:B37"/>
    <mergeCell ref="A43:B43"/>
    <mergeCell ref="A45:B45"/>
    <mergeCell ref="A49:B49"/>
    <mergeCell ref="A51:B51"/>
    <mergeCell ref="A59:B59"/>
    <mergeCell ref="A74:B74"/>
    <mergeCell ref="A76:B76"/>
    <mergeCell ref="A61:C61"/>
    <mergeCell ref="A82:B82"/>
    <mergeCell ref="A84:B84"/>
    <mergeCell ref="A88:B88"/>
    <mergeCell ref="A90:B90"/>
    <mergeCell ref="A96:B96"/>
    <mergeCell ref="A110:B110"/>
    <mergeCell ref="A113:B113"/>
    <mergeCell ref="B120:J121"/>
    <mergeCell ref="A98:B98"/>
    <mergeCell ref="A104:B104"/>
    <mergeCell ref="A106:B106"/>
    <mergeCell ref="A108:B108"/>
  </mergeCells>
  <printOptions/>
  <pageMargins left="0.75" right="0.75" top="1" bottom="1" header="0" footer="0"/>
  <pageSetup horizontalDpi="600" verticalDpi="600" orientation="portrait" paperSize="9" r:id="rId1"/>
  <ignoredErrors>
    <ignoredError sqref="A119:A12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T257"/>
  <sheetViews>
    <sheetView showGridLines="0" zoomScale="75" zoomScaleNormal="75" workbookViewId="0" topLeftCell="A1">
      <selection activeCell="J1" sqref="J1"/>
    </sheetView>
  </sheetViews>
  <sheetFormatPr defaultColWidth="11.00390625" defaultRowHeight="12.75"/>
  <cols>
    <col min="1" max="1" width="4.7109375" style="72" customWidth="1"/>
    <col min="2" max="2" width="26.7109375" style="93" customWidth="1"/>
    <col min="3" max="3" width="12.7109375" style="59" customWidth="1"/>
    <col min="4" max="4" width="12.7109375" style="60" customWidth="1"/>
    <col min="5" max="7" width="12.7109375" style="61" customWidth="1"/>
    <col min="8" max="8" width="6.57421875" style="61" customWidth="1"/>
    <col min="9" max="9" width="12.7109375" style="61" customWidth="1"/>
    <col min="10" max="11" width="12.7109375" style="52" customWidth="1"/>
    <col min="12" max="215" width="10.8515625" style="44" customWidth="1"/>
    <col min="216" max="218" width="11.00390625" style="44" customWidth="1"/>
    <col min="219" max="16384" width="11.00390625" style="44" customWidth="1"/>
  </cols>
  <sheetData>
    <row r="1" spans="1:11" s="1" customFormat="1" ht="12.75">
      <c r="A1" s="97" t="s">
        <v>43</v>
      </c>
      <c r="B1" s="234" t="s">
        <v>56</v>
      </c>
      <c r="C1" s="234"/>
      <c r="D1" s="234"/>
      <c r="E1" s="234"/>
      <c r="F1" s="16"/>
      <c r="G1" s="16"/>
      <c r="H1" s="16"/>
      <c r="I1" s="16"/>
      <c r="J1" s="2"/>
      <c r="K1" s="2"/>
    </row>
    <row r="2" spans="1:11" s="1" customFormat="1" ht="12.75">
      <c r="A2" s="98" t="s">
        <v>45</v>
      </c>
      <c r="B2" s="221" t="s">
        <v>72</v>
      </c>
      <c r="C2" s="221"/>
      <c r="D2" s="15"/>
      <c r="E2" s="16"/>
      <c r="F2" s="16"/>
      <c r="G2" s="16"/>
      <c r="H2" s="16"/>
      <c r="I2" s="16"/>
      <c r="J2" s="17"/>
      <c r="K2" s="17"/>
    </row>
    <row r="3" spans="1:11" s="1" customFormat="1" ht="12.75">
      <c r="A3" s="98"/>
      <c r="B3" s="70"/>
      <c r="C3" s="2"/>
      <c r="D3" s="15"/>
      <c r="E3" s="16"/>
      <c r="F3" s="16"/>
      <c r="G3" s="16"/>
      <c r="H3" s="16"/>
      <c r="I3" s="16"/>
      <c r="J3" s="17"/>
      <c r="K3" s="17"/>
    </row>
    <row r="4" spans="1:11" s="1" customFormat="1" ht="12.75">
      <c r="A4" s="197" t="s">
        <v>0</v>
      </c>
      <c r="B4" s="198"/>
      <c r="C4" s="18" t="s">
        <v>1</v>
      </c>
      <c r="D4" s="19" t="s">
        <v>2</v>
      </c>
      <c r="E4" s="222" t="s">
        <v>3</v>
      </c>
      <c r="F4" s="222"/>
      <c r="G4" s="222"/>
      <c r="H4" s="135"/>
      <c r="I4" s="222" t="s">
        <v>4</v>
      </c>
      <c r="J4" s="222"/>
      <c r="K4" s="117"/>
    </row>
    <row r="5" spans="1:11" s="1" customFormat="1" ht="12.75">
      <c r="A5" s="199" t="s">
        <v>5</v>
      </c>
      <c r="B5" s="200"/>
      <c r="C5" s="21" t="s">
        <v>6</v>
      </c>
      <c r="D5" s="22"/>
      <c r="E5" s="23" t="s">
        <v>7</v>
      </c>
      <c r="F5" s="23" t="s">
        <v>8</v>
      </c>
      <c r="G5" s="23" t="s">
        <v>9</v>
      </c>
      <c r="H5" s="45"/>
      <c r="I5" s="24" t="s">
        <v>10</v>
      </c>
      <c r="J5" s="24" t="s">
        <v>11</v>
      </c>
      <c r="K5" s="24"/>
    </row>
    <row r="6" spans="1:11" s="1" customFormat="1" ht="12.75">
      <c r="A6" s="201" t="s">
        <v>12</v>
      </c>
      <c r="B6" s="202"/>
      <c r="C6" s="25" t="s">
        <v>13</v>
      </c>
      <c r="D6" s="26" t="s">
        <v>14</v>
      </c>
      <c r="E6" s="27"/>
      <c r="F6" s="27"/>
      <c r="G6" s="27" t="s">
        <v>15</v>
      </c>
      <c r="H6" s="188"/>
      <c r="I6" s="189"/>
      <c r="J6" s="189"/>
      <c r="K6" s="61"/>
    </row>
    <row r="7" spans="1:11" s="1" customFormat="1" ht="12.75">
      <c r="A7" s="28"/>
      <c r="B7" s="70"/>
      <c r="C7" s="29"/>
      <c r="D7" s="22"/>
      <c r="E7" s="30"/>
      <c r="F7" s="30"/>
      <c r="G7" s="30"/>
      <c r="H7" s="190"/>
      <c r="I7" s="30"/>
      <c r="J7" s="30"/>
      <c r="K7" s="30"/>
    </row>
    <row r="8" spans="1:11" s="1" customFormat="1" ht="12.75">
      <c r="A8" s="211" t="s">
        <v>16</v>
      </c>
      <c r="B8" s="212"/>
      <c r="C8" s="29"/>
      <c r="D8" s="22"/>
      <c r="E8" s="30"/>
      <c r="F8" s="30"/>
      <c r="G8" s="30"/>
      <c r="H8" s="190"/>
      <c r="I8" s="30"/>
      <c r="J8" s="30"/>
      <c r="K8" s="30"/>
    </row>
    <row r="9" spans="1:20" s="1" customFormat="1" ht="12.75">
      <c r="A9" s="70">
        <v>12</v>
      </c>
      <c r="B9" s="70"/>
      <c r="C9" s="95">
        <v>1</v>
      </c>
      <c r="D9" s="78">
        <v>4500</v>
      </c>
      <c r="E9" s="11">
        <v>6.5</v>
      </c>
      <c r="F9" s="11">
        <v>6.5</v>
      </c>
      <c r="G9" s="11">
        <v>6.5</v>
      </c>
      <c r="H9" s="11"/>
      <c r="I9" s="61">
        <v>58.37325415325703</v>
      </c>
      <c r="J9" s="61">
        <v>58.37325415325703</v>
      </c>
      <c r="K9" s="160"/>
      <c r="T9" s="81">
        <f aca="true" t="shared" si="0" ref="T9:T88">D9/C9</f>
        <v>4500</v>
      </c>
    </row>
    <row r="10" spans="1:20" s="1" customFormat="1" ht="12.75">
      <c r="A10" s="70">
        <v>15</v>
      </c>
      <c r="B10" s="70"/>
      <c r="C10" s="95">
        <v>4</v>
      </c>
      <c r="D10" s="78">
        <v>6830</v>
      </c>
      <c r="E10" s="11">
        <v>6.5</v>
      </c>
      <c r="F10" s="11">
        <v>7.9</v>
      </c>
      <c r="G10" s="11">
        <v>7.225</v>
      </c>
      <c r="H10" s="11"/>
      <c r="I10" s="61">
        <v>34.33105930935717</v>
      </c>
      <c r="J10" s="61">
        <v>79.8987948598442</v>
      </c>
      <c r="K10" s="160"/>
      <c r="T10" s="81">
        <f t="shared" si="0"/>
        <v>1707.5</v>
      </c>
    </row>
    <row r="11" spans="1:20" s="1" customFormat="1" ht="12.75">
      <c r="A11" s="70">
        <v>18</v>
      </c>
      <c r="B11" s="70"/>
      <c r="C11" s="95">
        <v>2</v>
      </c>
      <c r="D11" s="78">
        <v>3918.16</v>
      </c>
      <c r="E11" s="11">
        <v>6.55</v>
      </c>
      <c r="F11" s="11">
        <v>6.9</v>
      </c>
      <c r="G11" s="11">
        <v>6.725</v>
      </c>
      <c r="H11" s="11"/>
      <c r="I11" s="61">
        <v>45.381078882787655</v>
      </c>
      <c r="J11" s="61">
        <v>76.89298489841231</v>
      </c>
      <c r="K11" s="160"/>
      <c r="T11" s="81">
        <f t="shared" si="0"/>
        <v>1959.08</v>
      </c>
    </row>
    <row r="12" spans="1:20" s="1" customFormat="1" ht="12.75">
      <c r="A12" s="70">
        <v>19</v>
      </c>
      <c r="B12" s="70"/>
      <c r="C12" s="95">
        <v>1</v>
      </c>
      <c r="D12" s="78">
        <v>3710</v>
      </c>
      <c r="E12" s="11">
        <v>6.3</v>
      </c>
      <c r="F12" s="11">
        <v>6.3</v>
      </c>
      <c r="G12" s="11">
        <v>6.3</v>
      </c>
      <c r="H12" s="11"/>
      <c r="I12" s="61">
        <v>76.35143061177871</v>
      </c>
      <c r="J12" s="61">
        <v>76.35143061177871</v>
      </c>
      <c r="K12" s="160"/>
      <c r="T12" s="81">
        <f t="shared" si="0"/>
        <v>3710</v>
      </c>
    </row>
    <row r="13" spans="1:20" s="1" customFormat="1" ht="12.75">
      <c r="A13" s="70">
        <v>20</v>
      </c>
      <c r="B13" s="70"/>
      <c r="C13" s="95">
        <v>34</v>
      </c>
      <c r="D13" s="78">
        <v>77113.0752</v>
      </c>
      <c r="E13" s="11">
        <v>6.1</v>
      </c>
      <c r="F13" s="11">
        <v>8.35</v>
      </c>
      <c r="G13" s="11">
        <v>6.826470588235294</v>
      </c>
      <c r="H13" s="11"/>
      <c r="I13" s="61">
        <v>57.02232108613945</v>
      </c>
      <c r="J13" s="61">
        <v>80</v>
      </c>
      <c r="K13" s="160"/>
      <c r="T13" s="81">
        <f t="shared" si="0"/>
        <v>2268.031623529412</v>
      </c>
    </row>
    <row r="14" spans="1:20" s="1" customFormat="1" ht="12.75">
      <c r="A14" s="70">
        <v>22</v>
      </c>
      <c r="B14" s="70"/>
      <c r="C14" s="95">
        <v>2</v>
      </c>
      <c r="D14" s="78">
        <v>10678</v>
      </c>
      <c r="E14" s="11">
        <v>6.3</v>
      </c>
      <c r="F14" s="11">
        <v>6.9</v>
      </c>
      <c r="G14" s="11">
        <v>6.6</v>
      </c>
      <c r="H14" s="11"/>
      <c r="I14" s="61">
        <v>73.77247408787532</v>
      </c>
      <c r="J14" s="61">
        <v>74.98630602723685</v>
      </c>
      <c r="K14" s="160"/>
      <c r="T14" s="81">
        <f t="shared" si="0"/>
        <v>5339</v>
      </c>
    </row>
    <row r="15" spans="1:20" s="1" customFormat="1" ht="12.75">
      <c r="A15" s="70">
        <v>23</v>
      </c>
      <c r="B15" s="70"/>
      <c r="C15" s="95">
        <v>1</v>
      </c>
      <c r="D15" s="78">
        <v>1411.9</v>
      </c>
      <c r="E15" s="11">
        <v>7.05</v>
      </c>
      <c r="F15" s="11">
        <v>7.05</v>
      </c>
      <c r="G15" s="11">
        <v>7.05</v>
      </c>
      <c r="H15" s="11"/>
      <c r="I15" s="61">
        <v>75.44981857629148</v>
      </c>
      <c r="J15" s="61">
        <v>75.44981857629148</v>
      </c>
      <c r="K15" s="160"/>
      <c r="T15" s="81">
        <f t="shared" si="0"/>
        <v>1411.9</v>
      </c>
    </row>
    <row r="16" spans="1:20" s="1" customFormat="1" ht="12.75">
      <c r="A16" s="70">
        <v>25</v>
      </c>
      <c r="B16" s="70"/>
      <c r="C16" s="95">
        <v>13</v>
      </c>
      <c r="D16" s="78">
        <v>62440.0943</v>
      </c>
      <c r="E16" s="11">
        <v>5.85</v>
      </c>
      <c r="F16" s="11">
        <v>7.2</v>
      </c>
      <c r="G16" s="11">
        <v>6.611538461538462</v>
      </c>
      <c r="H16" s="11"/>
      <c r="I16" s="61">
        <v>48.07351126637075</v>
      </c>
      <c r="J16" s="61">
        <v>79.99956164623755</v>
      </c>
      <c r="K16" s="160"/>
      <c r="T16" s="81">
        <f t="shared" si="0"/>
        <v>4803.0841769230765</v>
      </c>
    </row>
    <row r="17" spans="1:20" s="1" customFormat="1" ht="12.75">
      <c r="A17" s="70">
        <v>30</v>
      </c>
      <c r="B17" s="70"/>
      <c r="C17" s="95">
        <v>19</v>
      </c>
      <c r="D17" s="78">
        <v>42569.43</v>
      </c>
      <c r="E17" s="11">
        <v>6.2</v>
      </c>
      <c r="F17" s="11">
        <v>7.4</v>
      </c>
      <c r="G17" s="11">
        <v>6.885789473684211</v>
      </c>
      <c r="H17" s="11"/>
      <c r="I17" s="61">
        <v>39.45706183426749</v>
      </c>
      <c r="J17" s="61">
        <v>79.99282316035607</v>
      </c>
      <c r="K17" s="160"/>
      <c r="T17" s="81">
        <f t="shared" si="0"/>
        <v>2240.4963157894736</v>
      </c>
    </row>
    <row r="18" spans="1:20" s="1" customFormat="1" ht="12.75">
      <c r="A18" s="213" t="s">
        <v>17</v>
      </c>
      <c r="B18" s="214"/>
      <c r="C18" s="99">
        <f>SUM(C9:C17)</f>
        <v>77</v>
      </c>
      <c r="D18" s="23">
        <f>SUM(D9:D17)</f>
        <v>213170.6595</v>
      </c>
      <c r="E18" s="24"/>
      <c r="F18" s="24"/>
      <c r="G18" s="23">
        <v>6.760346063584102</v>
      </c>
      <c r="H18" s="11"/>
      <c r="I18" s="23"/>
      <c r="J18" s="23"/>
      <c r="K18" s="30"/>
      <c r="T18" s="81">
        <f t="shared" si="0"/>
        <v>2768.4501233766237</v>
      </c>
    </row>
    <row r="19" spans="1:20" s="1" customFormat="1" ht="12.75">
      <c r="A19" s="28"/>
      <c r="B19" s="70"/>
      <c r="C19" s="99"/>
      <c r="D19" s="23"/>
      <c r="E19" s="23"/>
      <c r="F19" s="23"/>
      <c r="G19" s="23"/>
      <c r="H19" s="11"/>
      <c r="I19" s="23"/>
      <c r="J19" s="23"/>
      <c r="K19" s="30"/>
      <c r="T19" s="81" t="e">
        <f t="shared" si="0"/>
        <v>#DIV/0!</v>
      </c>
    </row>
    <row r="20" spans="1:20" s="1" customFormat="1" ht="12.75">
      <c r="A20" s="217" t="s">
        <v>31</v>
      </c>
      <c r="B20" s="218"/>
      <c r="C20" s="99"/>
      <c r="D20" s="23"/>
      <c r="E20" s="23"/>
      <c r="F20" s="23"/>
      <c r="G20" s="23"/>
      <c r="H20" s="11"/>
      <c r="I20" s="23"/>
      <c r="J20" s="23"/>
      <c r="K20" s="30"/>
      <c r="T20" s="81" t="e">
        <f t="shared" si="0"/>
        <v>#DIV/0!</v>
      </c>
    </row>
    <row r="21" spans="1:20" s="1" customFormat="1" ht="12.75">
      <c r="A21" s="70">
        <v>12</v>
      </c>
      <c r="B21" s="70"/>
      <c r="C21" s="95">
        <v>1</v>
      </c>
      <c r="D21" s="78">
        <v>400</v>
      </c>
      <c r="E21" s="11">
        <v>8.39</v>
      </c>
      <c r="F21" s="11">
        <v>8.39</v>
      </c>
      <c r="G21" s="11">
        <v>8.39</v>
      </c>
      <c r="H21" s="11"/>
      <c r="I21" s="61">
        <v>40.98</v>
      </c>
      <c r="J21" s="61">
        <v>40.98</v>
      </c>
      <c r="K21" s="160"/>
      <c r="T21" s="81">
        <f t="shared" si="0"/>
        <v>400</v>
      </c>
    </row>
    <row r="22" spans="1:20" s="1" customFormat="1" ht="12.75">
      <c r="A22" s="70">
        <v>15</v>
      </c>
      <c r="B22" s="70"/>
      <c r="C22" s="95">
        <v>9</v>
      </c>
      <c r="D22" s="78">
        <v>8804</v>
      </c>
      <c r="E22" s="11">
        <v>7.2</v>
      </c>
      <c r="F22" s="11">
        <v>8.39</v>
      </c>
      <c r="G22" s="11">
        <v>7.92</v>
      </c>
      <c r="H22" s="11"/>
      <c r="I22" s="61">
        <v>27.42</v>
      </c>
      <c r="J22" s="61">
        <v>79.98</v>
      </c>
      <c r="K22" s="160"/>
      <c r="T22" s="81">
        <f t="shared" si="0"/>
        <v>978.2222222222222</v>
      </c>
    </row>
    <row r="23" spans="1:20" s="1" customFormat="1" ht="12.75">
      <c r="A23" s="70">
        <v>20</v>
      </c>
      <c r="B23" s="70"/>
      <c r="C23" s="95">
        <v>36</v>
      </c>
      <c r="D23" s="78">
        <v>35005</v>
      </c>
      <c r="E23" s="11">
        <v>7.1</v>
      </c>
      <c r="F23" s="11">
        <v>8.39</v>
      </c>
      <c r="G23" s="11">
        <v>7.79</v>
      </c>
      <c r="H23" s="11"/>
      <c r="I23" s="61">
        <v>40.7</v>
      </c>
      <c r="J23" s="61">
        <v>80</v>
      </c>
      <c r="K23" s="160"/>
      <c r="T23" s="81">
        <f t="shared" si="0"/>
        <v>972.3611111111111</v>
      </c>
    </row>
    <row r="24" spans="1:20" s="1" customFormat="1" ht="12.75">
      <c r="A24" s="70">
        <v>25</v>
      </c>
      <c r="B24" s="70"/>
      <c r="C24" s="95">
        <v>13</v>
      </c>
      <c r="D24" s="78">
        <v>19197</v>
      </c>
      <c r="E24" s="11">
        <v>7</v>
      </c>
      <c r="F24" s="11">
        <v>8.39</v>
      </c>
      <c r="G24" s="11">
        <v>7.69</v>
      </c>
      <c r="H24" s="11"/>
      <c r="I24" s="61">
        <v>63.05</v>
      </c>
      <c r="J24" s="61">
        <v>80</v>
      </c>
      <c r="K24" s="160"/>
      <c r="T24" s="81">
        <f t="shared" si="0"/>
        <v>1476.6923076923076</v>
      </c>
    </row>
    <row r="25" spans="1:20" s="1" customFormat="1" ht="12.75">
      <c r="A25" s="70">
        <v>30</v>
      </c>
      <c r="B25" s="70"/>
      <c r="C25" s="95">
        <v>22</v>
      </c>
      <c r="D25" s="78">
        <v>29942</v>
      </c>
      <c r="E25" s="11">
        <v>6.9</v>
      </c>
      <c r="F25" s="11">
        <v>8.39</v>
      </c>
      <c r="G25" s="11">
        <v>7.54</v>
      </c>
      <c r="H25" s="11"/>
      <c r="I25" s="61">
        <v>57.72</v>
      </c>
      <c r="J25" s="61">
        <v>80</v>
      </c>
      <c r="K25" s="160"/>
      <c r="T25" s="81">
        <f t="shared" si="0"/>
        <v>1361</v>
      </c>
    </row>
    <row r="26" spans="1:20" s="1" customFormat="1" ht="12.75">
      <c r="A26" s="213" t="s">
        <v>17</v>
      </c>
      <c r="B26" s="214"/>
      <c r="C26" s="99">
        <f>SUM(C21:C25)</f>
        <v>81</v>
      </c>
      <c r="D26" s="23">
        <f>SUM(D21:D25)</f>
        <v>93348</v>
      </c>
      <c r="E26" s="24"/>
      <c r="F26" s="24"/>
      <c r="G26" s="23">
        <v>7.704077644941509</v>
      </c>
      <c r="H26" s="11"/>
      <c r="I26" s="23"/>
      <c r="J26" s="23"/>
      <c r="K26" s="30"/>
      <c r="T26" s="81">
        <f t="shared" si="0"/>
        <v>1152.4444444444443</v>
      </c>
    </row>
    <row r="27" spans="1:20" s="1" customFormat="1" ht="12.75">
      <c r="A27" s="28"/>
      <c r="B27" s="70"/>
      <c r="C27" s="99"/>
      <c r="D27" s="23"/>
      <c r="E27" s="24"/>
      <c r="F27" s="24"/>
      <c r="G27" s="23"/>
      <c r="H27" s="11"/>
      <c r="I27" s="23"/>
      <c r="J27" s="23"/>
      <c r="K27" s="30"/>
      <c r="T27" s="81" t="e">
        <f t="shared" si="0"/>
        <v>#DIV/0!</v>
      </c>
    </row>
    <row r="28" spans="1:20" s="1" customFormat="1" ht="12.75">
      <c r="A28" s="217" t="s">
        <v>19</v>
      </c>
      <c r="B28" s="218"/>
      <c r="C28" s="218"/>
      <c r="D28" s="23"/>
      <c r="E28" s="23"/>
      <c r="F28" s="23"/>
      <c r="G28" s="23"/>
      <c r="H28" s="11"/>
      <c r="I28" s="23"/>
      <c r="J28" s="23"/>
      <c r="K28" s="30"/>
      <c r="T28" s="81" t="e">
        <f t="shared" si="0"/>
        <v>#DIV/0!</v>
      </c>
    </row>
    <row r="29" spans="1:20" s="1" customFormat="1" ht="12.75">
      <c r="A29" s="70">
        <v>12</v>
      </c>
      <c r="B29" s="70"/>
      <c r="C29" s="95">
        <v>4</v>
      </c>
      <c r="D29" s="78">
        <v>9654</v>
      </c>
      <c r="E29" s="11">
        <v>6.5</v>
      </c>
      <c r="F29" s="11">
        <v>7.8</v>
      </c>
      <c r="G29" s="11">
        <v>6.88</v>
      </c>
      <c r="H29" s="11"/>
      <c r="I29" s="61">
        <v>24.63</v>
      </c>
      <c r="J29" s="61">
        <v>68.48</v>
      </c>
      <c r="K29" s="160"/>
      <c r="T29" s="81">
        <f t="shared" si="0"/>
        <v>2413.5</v>
      </c>
    </row>
    <row r="30" spans="1:20" s="1" customFormat="1" ht="12.75">
      <c r="A30" s="70">
        <v>14</v>
      </c>
      <c r="B30" s="70"/>
      <c r="C30" s="95">
        <v>1</v>
      </c>
      <c r="D30" s="78">
        <v>3218</v>
      </c>
      <c r="E30" s="11">
        <v>6.3</v>
      </c>
      <c r="F30" s="11">
        <v>6.3</v>
      </c>
      <c r="G30" s="11">
        <v>6.3</v>
      </c>
      <c r="H30" s="11"/>
      <c r="I30" s="61">
        <v>38.23</v>
      </c>
      <c r="J30" s="61">
        <v>38.23</v>
      </c>
      <c r="K30" s="160"/>
      <c r="T30" s="81">
        <f t="shared" si="0"/>
        <v>3218</v>
      </c>
    </row>
    <row r="31" spans="1:20" s="1" customFormat="1" ht="12.75">
      <c r="A31" s="70">
        <v>15</v>
      </c>
      <c r="B31" s="70"/>
      <c r="C31" s="95">
        <v>3</v>
      </c>
      <c r="D31" s="78">
        <v>7591</v>
      </c>
      <c r="E31" s="11">
        <v>6.3</v>
      </c>
      <c r="F31" s="11">
        <v>6.5</v>
      </c>
      <c r="G31" s="11">
        <v>6.36</v>
      </c>
      <c r="H31" s="11"/>
      <c r="I31" s="61">
        <v>49.87</v>
      </c>
      <c r="J31" s="61">
        <v>73.84</v>
      </c>
      <c r="K31" s="160"/>
      <c r="T31" s="81">
        <f t="shared" si="0"/>
        <v>2530.3333333333335</v>
      </c>
    </row>
    <row r="32" spans="1:20" s="1" customFormat="1" ht="12.75">
      <c r="A32" s="70">
        <v>16</v>
      </c>
      <c r="B32" s="70"/>
      <c r="C32" s="95">
        <v>2</v>
      </c>
      <c r="D32" s="78">
        <v>4227</v>
      </c>
      <c r="E32" s="11">
        <v>6.5</v>
      </c>
      <c r="F32" s="11">
        <v>6.8</v>
      </c>
      <c r="G32" s="11">
        <v>6.65</v>
      </c>
      <c r="H32" s="11"/>
      <c r="I32" s="61">
        <v>78.5</v>
      </c>
      <c r="J32" s="61">
        <v>79.28</v>
      </c>
      <c r="K32" s="160"/>
      <c r="T32" s="81">
        <f t="shared" si="0"/>
        <v>2113.5</v>
      </c>
    </row>
    <row r="33" spans="1:20" s="1" customFormat="1" ht="12.75">
      <c r="A33" s="70">
        <v>18</v>
      </c>
      <c r="B33" s="70"/>
      <c r="C33" s="95">
        <v>3</v>
      </c>
      <c r="D33" s="78">
        <v>10662</v>
      </c>
      <c r="E33" s="11">
        <v>6.2</v>
      </c>
      <c r="F33" s="11">
        <v>6.5</v>
      </c>
      <c r="G33" s="11">
        <v>6.32</v>
      </c>
      <c r="H33" s="11"/>
      <c r="I33" s="61">
        <v>39.84</v>
      </c>
      <c r="J33" s="61">
        <v>72</v>
      </c>
      <c r="K33" s="160"/>
      <c r="T33" s="81">
        <f t="shared" si="0"/>
        <v>3554</v>
      </c>
    </row>
    <row r="34" spans="1:20" s="1" customFormat="1" ht="12.75">
      <c r="A34" s="70">
        <v>20</v>
      </c>
      <c r="B34" s="70"/>
      <c r="C34" s="95">
        <v>25</v>
      </c>
      <c r="D34" s="78">
        <v>73277</v>
      </c>
      <c r="E34" s="11">
        <v>5.85</v>
      </c>
      <c r="F34" s="11">
        <v>7.89</v>
      </c>
      <c r="G34" s="11">
        <v>6.43</v>
      </c>
      <c r="H34" s="11"/>
      <c r="I34" s="61">
        <v>28.83</v>
      </c>
      <c r="J34" s="61">
        <v>79.96</v>
      </c>
      <c r="K34" s="160"/>
      <c r="T34" s="81">
        <f t="shared" si="0"/>
        <v>2931.08</v>
      </c>
    </row>
    <row r="35" spans="1:20" s="1" customFormat="1" ht="12.75">
      <c r="A35" s="70">
        <v>22</v>
      </c>
      <c r="B35" s="70"/>
      <c r="C35" s="95">
        <v>1</v>
      </c>
      <c r="D35" s="78">
        <v>6459</v>
      </c>
      <c r="E35" s="11">
        <v>6.2</v>
      </c>
      <c r="F35" s="11">
        <v>6.2</v>
      </c>
      <c r="G35" s="11">
        <v>6.2</v>
      </c>
      <c r="H35" s="11"/>
      <c r="I35" s="61">
        <v>58.94</v>
      </c>
      <c r="J35" s="61">
        <v>58.94</v>
      </c>
      <c r="K35" s="160"/>
      <c r="T35" s="81">
        <f t="shared" si="0"/>
        <v>6459</v>
      </c>
    </row>
    <row r="36" spans="1:20" s="1" customFormat="1" ht="12.75">
      <c r="A36" s="70">
        <v>24</v>
      </c>
      <c r="B36" s="70"/>
      <c r="C36" s="95">
        <v>1</v>
      </c>
      <c r="D36" s="78">
        <v>1340</v>
      </c>
      <c r="E36" s="11">
        <v>7.35</v>
      </c>
      <c r="F36" s="11">
        <v>7.35</v>
      </c>
      <c r="G36" s="11">
        <v>7.35</v>
      </c>
      <c r="H36" s="11"/>
      <c r="I36" s="61">
        <v>59.56</v>
      </c>
      <c r="J36" s="61">
        <v>59.56</v>
      </c>
      <c r="K36" s="160"/>
      <c r="T36" s="81">
        <f t="shared" si="0"/>
        <v>1340</v>
      </c>
    </row>
    <row r="37" spans="1:20" s="1" customFormat="1" ht="12.75">
      <c r="A37" s="70">
        <v>25</v>
      </c>
      <c r="B37" s="70"/>
      <c r="C37" s="95">
        <v>8</v>
      </c>
      <c r="D37" s="78">
        <v>22540</v>
      </c>
      <c r="E37" s="11">
        <v>6.2</v>
      </c>
      <c r="F37" s="11">
        <v>6.7</v>
      </c>
      <c r="G37" s="11">
        <v>6.42</v>
      </c>
      <c r="H37" s="11"/>
      <c r="I37" s="61">
        <v>66.31</v>
      </c>
      <c r="J37" s="61">
        <v>79.95</v>
      </c>
      <c r="K37" s="160"/>
      <c r="T37" s="81">
        <f t="shared" si="0"/>
        <v>2817.5</v>
      </c>
    </row>
    <row r="38" spans="1:20" s="1" customFormat="1" ht="12.75">
      <c r="A38" s="70">
        <v>30</v>
      </c>
      <c r="B38" s="70"/>
      <c r="C38" s="95">
        <v>2</v>
      </c>
      <c r="D38" s="78">
        <v>5091</v>
      </c>
      <c r="E38" s="11">
        <v>6.2</v>
      </c>
      <c r="F38" s="11">
        <v>6.7</v>
      </c>
      <c r="G38" s="11">
        <v>6.37</v>
      </c>
      <c r="H38" s="11"/>
      <c r="I38" s="61">
        <v>79.93</v>
      </c>
      <c r="J38" s="61">
        <v>79.96</v>
      </c>
      <c r="K38" s="160"/>
      <c r="T38" s="81">
        <f t="shared" si="0"/>
        <v>2545.5</v>
      </c>
    </row>
    <row r="39" spans="1:20" s="1" customFormat="1" ht="12.75">
      <c r="A39" s="213" t="s">
        <v>17</v>
      </c>
      <c r="B39" s="214"/>
      <c r="C39" s="99">
        <f>SUM(C29:C38)</f>
        <v>50</v>
      </c>
      <c r="D39" s="23">
        <f>SUM(D29:D38)</f>
        <v>144059</v>
      </c>
      <c r="E39" s="24"/>
      <c r="F39" s="24"/>
      <c r="G39" s="23">
        <v>6.446438264877585</v>
      </c>
      <c r="H39" s="11"/>
      <c r="I39" s="23"/>
      <c r="J39" s="23"/>
      <c r="K39" s="30"/>
      <c r="T39" s="81">
        <f t="shared" si="0"/>
        <v>2881.18</v>
      </c>
    </row>
    <row r="40" spans="1:20" s="1" customFormat="1" ht="12.75">
      <c r="A40" s="28"/>
      <c r="B40" s="70"/>
      <c r="C40" s="99"/>
      <c r="D40" s="23"/>
      <c r="E40" s="23"/>
      <c r="F40" s="23"/>
      <c r="G40" s="23"/>
      <c r="H40" s="11"/>
      <c r="I40" s="23"/>
      <c r="J40" s="23"/>
      <c r="K40" s="30"/>
      <c r="T40" s="81" t="e">
        <f t="shared" si="0"/>
        <v>#DIV/0!</v>
      </c>
    </row>
    <row r="41" spans="1:20" s="1" customFormat="1" ht="12.75">
      <c r="A41" s="211" t="s">
        <v>20</v>
      </c>
      <c r="B41" s="212"/>
      <c r="C41" s="99"/>
      <c r="D41" s="23"/>
      <c r="E41" s="23"/>
      <c r="F41" s="23"/>
      <c r="G41" s="23"/>
      <c r="H41" s="11"/>
      <c r="I41" s="23"/>
      <c r="J41" s="23"/>
      <c r="K41" s="30"/>
      <c r="T41" s="81" t="e">
        <f t="shared" si="0"/>
        <v>#DIV/0!</v>
      </c>
    </row>
    <row r="42" spans="1:20" s="1" customFormat="1" ht="12.75">
      <c r="A42" s="70">
        <v>8</v>
      </c>
      <c r="B42" s="70"/>
      <c r="C42" s="95">
        <v>1</v>
      </c>
      <c r="D42" s="78">
        <v>320</v>
      </c>
      <c r="E42" s="11">
        <v>7.89</v>
      </c>
      <c r="F42" s="11">
        <v>7.89</v>
      </c>
      <c r="G42" s="11">
        <v>7.89</v>
      </c>
      <c r="H42" s="11"/>
      <c r="I42" s="61">
        <v>42.22</v>
      </c>
      <c r="J42" s="61">
        <v>42.22</v>
      </c>
      <c r="K42" s="160"/>
      <c r="T42" s="81">
        <f t="shared" si="0"/>
        <v>320</v>
      </c>
    </row>
    <row r="43" spans="1:20" s="1" customFormat="1" ht="12.75">
      <c r="A43" s="70">
        <v>12</v>
      </c>
      <c r="B43" s="70"/>
      <c r="C43" s="95">
        <v>4</v>
      </c>
      <c r="D43" s="78">
        <v>1969</v>
      </c>
      <c r="E43" s="11">
        <v>7.89</v>
      </c>
      <c r="F43" s="11">
        <v>8.2</v>
      </c>
      <c r="G43" s="11">
        <v>8.01</v>
      </c>
      <c r="H43" s="11"/>
      <c r="I43" s="61">
        <v>32.82</v>
      </c>
      <c r="J43" s="61">
        <v>78.67</v>
      </c>
      <c r="K43" s="160"/>
      <c r="T43" s="81">
        <f t="shared" si="0"/>
        <v>492.25</v>
      </c>
    </row>
    <row r="44" spans="1:20" s="1" customFormat="1" ht="12.75">
      <c r="A44" s="70">
        <v>15</v>
      </c>
      <c r="B44" s="70"/>
      <c r="C44" s="95">
        <v>10</v>
      </c>
      <c r="D44" s="78">
        <v>5395</v>
      </c>
      <c r="E44" s="11">
        <v>7.89</v>
      </c>
      <c r="F44" s="11">
        <v>7.89</v>
      </c>
      <c r="G44" s="11">
        <v>7.89</v>
      </c>
      <c r="H44" s="11"/>
      <c r="I44" s="61">
        <v>45.99</v>
      </c>
      <c r="J44" s="61">
        <v>79.72</v>
      </c>
      <c r="K44" s="160"/>
      <c r="T44" s="81">
        <f t="shared" si="0"/>
        <v>539.5</v>
      </c>
    </row>
    <row r="45" spans="1:20" s="1" customFormat="1" ht="12.75">
      <c r="A45" s="70">
        <v>20</v>
      </c>
      <c r="B45" s="70"/>
      <c r="C45" s="95">
        <v>24</v>
      </c>
      <c r="D45" s="78">
        <v>15093</v>
      </c>
      <c r="E45" s="11">
        <v>7.89</v>
      </c>
      <c r="F45" s="11">
        <v>8.2</v>
      </c>
      <c r="G45" s="11">
        <v>7.92</v>
      </c>
      <c r="H45" s="11"/>
      <c r="I45" s="61">
        <v>53.22</v>
      </c>
      <c r="J45" s="61">
        <v>79.12</v>
      </c>
      <c r="K45" s="160"/>
      <c r="T45" s="81">
        <f t="shared" si="0"/>
        <v>628.875</v>
      </c>
    </row>
    <row r="46" spans="1:20" s="1" customFormat="1" ht="12.75">
      <c r="A46" s="70">
        <v>25</v>
      </c>
      <c r="B46" s="70"/>
      <c r="C46" s="95">
        <v>1</v>
      </c>
      <c r="D46" s="78">
        <v>704</v>
      </c>
      <c r="E46" s="11">
        <v>7.89</v>
      </c>
      <c r="F46" s="11">
        <v>7.89</v>
      </c>
      <c r="G46" s="11">
        <v>7.89</v>
      </c>
      <c r="H46" s="11"/>
      <c r="I46" s="61">
        <v>79.82</v>
      </c>
      <c r="J46" s="61">
        <v>79.82</v>
      </c>
      <c r="K46" s="160"/>
      <c r="T46" s="81">
        <f t="shared" si="0"/>
        <v>704</v>
      </c>
    </row>
    <row r="47" spans="1:20" s="1" customFormat="1" ht="12.75">
      <c r="A47" s="213" t="s">
        <v>17</v>
      </c>
      <c r="B47" s="214"/>
      <c r="C47" s="99">
        <f>SUM(C42:C46)</f>
        <v>40</v>
      </c>
      <c r="D47" s="23">
        <f>SUM(D42:D46)</f>
        <v>23481</v>
      </c>
      <c r="E47" s="23"/>
      <c r="F47" s="23"/>
      <c r="G47" s="23">
        <v>7.919345854094799</v>
      </c>
      <c r="H47" s="11"/>
      <c r="I47" s="23"/>
      <c r="J47" s="23"/>
      <c r="K47" s="30"/>
      <c r="T47" s="81">
        <f t="shared" si="0"/>
        <v>587.025</v>
      </c>
    </row>
    <row r="48" spans="1:20" s="1" customFormat="1" ht="12.75">
      <c r="A48" s="28"/>
      <c r="B48" s="70"/>
      <c r="C48" s="99"/>
      <c r="D48" s="23"/>
      <c r="E48" s="23"/>
      <c r="F48" s="23"/>
      <c r="G48" s="23"/>
      <c r="H48" s="11"/>
      <c r="I48" s="23"/>
      <c r="J48" s="23"/>
      <c r="K48" s="30"/>
      <c r="T48" s="81" t="e">
        <f t="shared" si="0"/>
        <v>#DIV/0!</v>
      </c>
    </row>
    <row r="49" spans="1:20" s="1" customFormat="1" ht="12.75">
      <c r="A49" s="211" t="s">
        <v>21</v>
      </c>
      <c r="B49" s="212"/>
      <c r="C49" s="99"/>
      <c r="D49" s="23"/>
      <c r="E49" s="23"/>
      <c r="F49" s="23"/>
      <c r="G49" s="23"/>
      <c r="H49" s="11"/>
      <c r="I49" s="23"/>
      <c r="J49" s="23"/>
      <c r="K49" s="30"/>
      <c r="T49" s="81" t="e">
        <f t="shared" si="0"/>
        <v>#DIV/0!</v>
      </c>
    </row>
    <row r="50" spans="1:20" s="1" customFormat="1" ht="12.75">
      <c r="A50" s="70">
        <v>12</v>
      </c>
      <c r="B50" s="70"/>
      <c r="C50" s="95">
        <v>5</v>
      </c>
      <c r="D50" s="78">
        <v>17402.29</v>
      </c>
      <c r="E50" s="11">
        <v>6</v>
      </c>
      <c r="F50" s="11">
        <v>6.6</v>
      </c>
      <c r="G50" s="11">
        <v>6.25</v>
      </c>
      <c r="H50" s="11"/>
      <c r="I50" s="61">
        <v>18.42</v>
      </c>
      <c r="J50" s="61">
        <v>73.26</v>
      </c>
      <c r="K50" s="160"/>
      <c r="T50" s="81">
        <f t="shared" si="0"/>
        <v>3480.458</v>
      </c>
    </row>
    <row r="51" spans="1:20" s="1" customFormat="1" ht="12.75">
      <c r="A51" s="70">
        <v>15</v>
      </c>
      <c r="B51" s="70"/>
      <c r="C51" s="95">
        <v>6</v>
      </c>
      <c r="D51" s="78">
        <v>57351.75</v>
      </c>
      <c r="E51" s="11">
        <v>5.9</v>
      </c>
      <c r="F51" s="11">
        <v>7.2</v>
      </c>
      <c r="G51" s="11">
        <v>6.74</v>
      </c>
      <c r="H51" s="11"/>
      <c r="I51" s="61">
        <v>54.49</v>
      </c>
      <c r="J51" s="61">
        <v>75</v>
      </c>
      <c r="K51" s="160"/>
      <c r="T51" s="81">
        <f t="shared" si="0"/>
        <v>9558.625</v>
      </c>
    </row>
    <row r="52" spans="1:20" s="1" customFormat="1" ht="12.75">
      <c r="A52" s="70">
        <v>18</v>
      </c>
      <c r="B52" s="70"/>
      <c r="C52" s="95">
        <v>3</v>
      </c>
      <c r="D52" s="78">
        <v>7833.83</v>
      </c>
      <c r="E52" s="11">
        <v>6.1</v>
      </c>
      <c r="F52" s="11">
        <v>6.2</v>
      </c>
      <c r="G52" s="11">
        <v>6.16</v>
      </c>
      <c r="H52" s="11"/>
      <c r="I52" s="61">
        <v>25.34</v>
      </c>
      <c r="J52" s="61">
        <v>70.5</v>
      </c>
      <c r="K52" s="160"/>
      <c r="T52" s="81">
        <f t="shared" si="0"/>
        <v>2611.2766666666666</v>
      </c>
    </row>
    <row r="53" spans="1:20" s="1" customFormat="1" ht="12.75">
      <c r="A53" s="70">
        <v>20</v>
      </c>
      <c r="B53" s="70"/>
      <c r="C53" s="95">
        <v>24</v>
      </c>
      <c r="D53" s="78">
        <v>81344.99</v>
      </c>
      <c r="E53" s="11">
        <v>6</v>
      </c>
      <c r="F53" s="11">
        <v>8.6</v>
      </c>
      <c r="G53" s="11">
        <v>6.36</v>
      </c>
      <c r="H53" s="11"/>
      <c r="I53" s="61">
        <v>31.55</v>
      </c>
      <c r="J53" s="61">
        <v>79.99</v>
      </c>
      <c r="K53" s="160"/>
      <c r="T53" s="81">
        <f t="shared" si="0"/>
        <v>3389.3745833333337</v>
      </c>
    </row>
    <row r="54" spans="1:20" s="1" customFormat="1" ht="12.75">
      <c r="A54" s="70">
        <v>25</v>
      </c>
      <c r="B54" s="70"/>
      <c r="C54" s="95">
        <v>7</v>
      </c>
      <c r="D54" s="78">
        <v>59684</v>
      </c>
      <c r="E54" s="11">
        <v>6</v>
      </c>
      <c r="F54" s="11">
        <v>6.9</v>
      </c>
      <c r="G54" s="11">
        <v>6.26</v>
      </c>
      <c r="H54" s="11"/>
      <c r="I54" s="61">
        <v>34.07</v>
      </c>
      <c r="J54" s="61">
        <v>79.97</v>
      </c>
      <c r="K54" s="160"/>
      <c r="T54" s="81">
        <f t="shared" si="0"/>
        <v>8526.285714285714</v>
      </c>
    </row>
    <row r="55" spans="1:20" s="1" customFormat="1" ht="12.75">
      <c r="A55" s="70">
        <v>30</v>
      </c>
      <c r="B55" s="70"/>
      <c r="C55" s="95">
        <v>5</v>
      </c>
      <c r="D55" s="78">
        <v>23475</v>
      </c>
      <c r="E55" s="11">
        <v>6.1</v>
      </c>
      <c r="F55" s="11">
        <v>6.4</v>
      </c>
      <c r="G55" s="11">
        <v>6.19</v>
      </c>
      <c r="H55" s="11"/>
      <c r="I55" s="61">
        <v>50.87</v>
      </c>
      <c r="J55" s="61">
        <v>71.78</v>
      </c>
      <c r="K55" s="160"/>
      <c r="T55" s="81">
        <f t="shared" si="0"/>
        <v>4695</v>
      </c>
    </row>
    <row r="56" spans="1:20" s="1" customFormat="1" ht="12.75">
      <c r="A56" s="213" t="s">
        <v>17</v>
      </c>
      <c r="B56" s="214"/>
      <c r="C56" s="99">
        <f>SUM(C50:C55)</f>
        <v>50</v>
      </c>
      <c r="D56" s="23">
        <f>SUM(D50:D55)</f>
        <v>247091.86000000002</v>
      </c>
      <c r="E56" s="24"/>
      <c r="F56" s="24"/>
      <c r="G56" s="23">
        <v>6.393807253302476</v>
      </c>
      <c r="H56" s="11"/>
      <c r="I56" s="23"/>
      <c r="J56" s="23"/>
      <c r="K56" s="30"/>
      <c r="T56" s="81">
        <f t="shared" si="0"/>
        <v>4941.8372</v>
      </c>
    </row>
    <row r="57" spans="1:20" s="1" customFormat="1" ht="12.75">
      <c r="A57" s="28"/>
      <c r="B57" s="70"/>
      <c r="C57" s="99"/>
      <c r="D57" s="126"/>
      <c r="E57" s="23"/>
      <c r="F57" s="23"/>
      <c r="G57" s="23"/>
      <c r="H57" s="11"/>
      <c r="I57" s="23"/>
      <c r="J57" s="23"/>
      <c r="K57" s="30"/>
      <c r="T57" s="81" t="e">
        <f t="shared" si="0"/>
        <v>#DIV/0!</v>
      </c>
    </row>
    <row r="58" spans="1:20" s="1" customFormat="1" ht="12.75">
      <c r="A58" s="211" t="s">
        <v>22</v>
      </c>
      <c r="B58" s="212"/>
      <c r="C58" s="99"/>
      <c r="D58" s="126"/>
      <c r="E58" s="23"/>
      <c r="F58" s="23"/>
      <c r="G58" s="23"/>
      <c r="H58" s="11"/>
      <c r="I58" s="23"/>
      <c r="J58" s="23"/>
      <c r="K58" s="30"/>
      <c r="T58" s="81" t="e">
        <f t="shared" si="0"/>
        <v>#DIV/0!</v>
      </c>
    </row>
    <row r="59" spans="1:20" s="1" customFormat="1" ht="12.75">
      <c r="A59" s="70">
        <v>12</v>
      </c>
      <c r="B59" s="70"/>
      <c r="C59" s="95">
        <v>1</v>
      </c>
      <c r="D59" s="78">
        <v>1150</v>
      </c>
      <c r="E59" s="11">
        <v>7.6</v>
      </c>
      <c r="F59" s="11">
        <v>7.6</v>
      </c>
      <c r="G59" s="11">
        <v>7.6</v>
      </c>
      <c r="H59" s="11"/>
      <c r="I59" s="61">
        <v>32.27</v>
      </c>
      <c r="J59" s="61">
        <v>32.27</v>
      </c>
      <c r="K59" s="160"/>
      <c r="T59" s="81">
        <f t="shared" si="0"/>
        <v>1150</v>
      </c>
    </row>
    <row r="60" spans="1:20" s="1" customFormat="1" ht="12.75">
      <c r="A60" s="70">
        <v>15</v>
      </c>
      <c r="B60" s="70"/>
      <c r="C60" s="95">
        <v>2</v>
      </c>
      <c r="D60" s="78">
        <v>1982</v>
      </c>
      <c r="E60" s="11">
        <v>7.4</v>
      </c>
      <c r="F60" s="11">
        <v>7.5</v>
      </c>
      <c r="G60" s="11">
        <v>7.44</v>
      </c>
      <c r="H60" s="11"/>
      <c r="I60" s="61">
        <v>36.62</v>
      </c>
      <c r="J60" s="61">
        <v>50.7</v>
      </c>
      <c r="K60" s="160"/>
      <c r="T60" s="81">
        <f t="shared" si="0"/>
        <v>991</v>
      </c>
    </row>
    <row r="61" spans="1:20" s="1" customFormat="1" ht="12.75">
      <c r="A61" s="70">
        <v>18</v>
      </c>
      <c r="B61" s="70"/>
      <c r="C61" s="95">
        <v>3</v>
      </c>
      <c r="D61" s="78">
        <v>6976.89</v>
      </c>
      <c r="E61" s="11">
        <v>6.8</v>
      </c>
      <c r="F61" s="11">
        <v>7.6</v>
      </c>
      <c r="G61" s="11">
        <v>7.24</v>
      </c>
      <c r="H61" s="11"/>
      <c r="I61" s="61">
        <v>68.73</v>
      </c>
      <c r="J61" s="61">
        <v>79.99</v>
      </c>
      <c r="K61" s="160"/>
      <c r="T61" s="81">
        <f t="shared" si="0"/>
        <v>2325.63</v>
      </c>
    </row>
    <row r="62" spans="1:20" s="1" customFormat="1" ht="12.75">
      <c r="A62" s="70">
        <v>20</v>
      </c>
      <c r="B62" s="70"/>
      <c r="C62" s="95">
        <v>7</v>
      </c>
      <c r="D62" s="78">
        <v>7100.4</v>
      </c>
      <c r="E62" s="11">
        <v>7</v>
      </c>
      <c r="F62" s="11">
        <v>7.85</v>
      </c>
      <c r="G62" s="11">
        <v>7.37</v>
      </c>
      <c r="H62" s="11"/>
      <c r="I62" s="61">
        <v>56.65</v>
      </c>
      <c r="J62" s="61">
        <v>79.08</v>
      </c>
      <c r="K62" s="160"/>
      <c r="T62" s="81">
        <f t="shared" si="0"/>
        <v>1014.342857142857</v>
      </c>
    </row>
    <row r="63" spans="1:20" s="1" customFormat="1" ht="12.75">
      <c r="A63" s="70">
        <v>25</v>
      </c>
      <c r="B63" s="70"/>
      <c r="C63" s="95">
        <v>4</v>
      </c>
      <c r="D63" s="78">
        <v>6987</v>
      </c>
      <c r="E63" s="11">
        <v>6.7</v>
      </c>
      <c r="F63" s="11">
        <v>7.4</v>
      </c>
      <c r="G63" s="11">
        <v>6.9</v>
      </c>
      <c r="H63" s="11"/>
      <c r="I63" s="61">
        <v>56.74</v>
      </c>
      <c r="J63" s="61">
        <v>77</v>
      </c>
      <c r="K63" s="160"/>
      <c r="T63" s="81">
        <f t="shared" si="0"/>
        <v>1746.75</v>
      </c>
    </row>
    <row r="64" spans="1:20" s="1" customFormat="1" ht="12.75">
      <c r="A64" s="70">
        <v>30</v>
      </c>
      <c r="B64" s="70"/>
      <c r="C64" s="95">
        <v>3</v>
      </c>
      <c r="D64" s="78">
        <v>9500.8</v>
      </c>
      <c r="E64" s="11">
        <v>6.3</v>
      </c>
      <c r="F64" s="11">
        <v>7.4</v>
      </c>
      <c r="G64" s="11">
        <v>6.55</v>
      </c>
      <c r="H64" s="11"/>
      <c r="I64" s="61">
        <v>77.88</v>
      </c>
      <c r="J64" s="61">
        <v>79.85</v>
      </c>
      <c r="K64" s="160"/>
      <c r="T64" s="81">
        <f t="shared" si="0"/>
        <v>3166.933333333333</v>
      </c>
    </row>
    <row r="65" spans="1:20" s="1" customFormat="1" ht="12.75">
      <c r="A65" s="213" t="s">
        <v>17</v>
      </c>
      <c r="B65" s="214"/>
      <c r="C65" s="99">
        <f>SUM(C59:C64)</f>
        <v>20</v>
      </c>
      <c r="D65" s="23">
        <f>SUM(D59:D64)</f>
        <v>33697.09</v>
      </c>
      <c r="E65" s="24"/>
      <c r="F65" s="24"/>
      <c r="G65" s="23">
        <v>7.026400546753445</v>
      </c>
      <c r="H65" s="11"/>
      <c r="I65" s="23"/>
      <c r="J65" s="23"/>
      <c r="K65" s="30"/>
      <c r="T65" s="81">
        <f t="shared" si="0"/>
        <v>1684.8545</v>
      </c>
    </row>
    <row r="66" spans="1:20" s="1" customFormat="1" ht="12.75">
      <c r="A66" s="28"/>
      <c r="B66" s="70"/>
      <c r="C66" s="99"/>
      <c r="D66" s="23"/>
      <c r="E66" s="23"/>
      <c r="F66" s="23"/>
      <c r="G66" s="23"/>
      <c r="H66" s="11"/>
      <c r="I66" s="23"/>
      <c r="J66" s="23"/>
      <c r="K66" s="30"/>
      <c r="T66" s="81" t="e">
        <f t="shared" si="0"/>
        <v>#DIV/0!</v>
      </c>
    </row>
    <row r="67" spans="1:20" s="1" customFormat="1" ht="12.75">
      <c r="A67" s="211" t="s">
        <v>36</v>
      </c>
      <c r="B67" s="212"/>
      <c r="C67" s="99"/>
      <c r="D67" s="23"/>
      <c r="E67" s="11"/>
      <c r="F67" s="23"/>
      <c r="G67" s="23"/>
      <c r="H67" s="11"/>
      <c r="I67" s="23"/>
      <c r="J67" s="23"/>
      <c r="K67" s="30"/>
      <c r="T67" s="81" t="e">
        <f t="shared" si="0"/>
        <v>#DIV/0!</v>
      </c>
    </row>
    <row r="68" spans="1:20" s="9" customFormat="1" ht="12.75">
      <c r="A68" s="70">
        <v>20</v>
      </c>
      <c r="B68" s="69"/>
      <c r="C68" s="95">
        <v>1</v>
      </c>
      <c r="D68" s="78">
        <v>2700</v>
      </c>
      <c r="E68" s="11">
        <v>8</v>
      </c>
      <c r="F68" s="11">
        <v>8</v>
      </c>
      <c r="G68" s="11">
        <v>8</v>
      </c>
      <c r="H68" s="11"/>
      <c r="I68" s="61">
        <v>64.82</v>
      </c>
      <c r="J68" s="61">
        <v>64.82</v>
      </c>
      <c r="K68" s="160"/>
      <c r="T68" s="81">
        <f t="shared" si="0"/>
        <v>2700</v>
      </c>
    </row>
    <row r="69" spans="1:20" s="1" customFormat="1" ht="12.75">
      <c r="A69" s="213" t="s">
        <v>17</v>
      </c>
      <c r="B69" s="214"/>
      <c r="C69" s="99">
        <f>SUM(C68:C68)</f>
        <v>1</v>
      </c>
      <c r="D69" s="23">
        <f>SUM(D68:D68)</f>
        <v>2700</v>
      </c>
      <c r="E69" s="24"/>
      <c r="F69" s="24"/>
      <c r="G69" s="24">
        <v>8</v>
      </c>
      <c r="H69" s="11"/>
      <c r="I69" s="23"/>
      <c r="J69" s="23"/>
      <c r="K69" s="30"/>
      <c r="T69" s="81">
        <f t="shared" si="0"/>
        <v>2700</v>
      </c>
    </row>
    <row r="70" spans="1:20" s="1" customFormat="1" ht="12.75">
      <c r="A70" s="28"/>
      <c r="B70" s="70"/>
      <c r="C70" s="99"/>
      <c r="D70" s="23"/>
      <c r="E70" s="24"/>
      <c r="F70" s="24"/>
      <c r="G70" s="24"/>
      <c r="H70" s="11"/>
      <c r="I70" s="23"/>
      <c r="J70" s="23"/>
      <c r="K70" s="30"/>
      <c r="T70" s="81" t="e">
        <f t="shared" si="0"/>
        <v>#DIV/0!</v>
      </c>
    </row>
    <row r="71" spans="1:20" s="1" customFormat="1" ht="12.75">
      <c r="A71" s="211" t="s">
        <v>37</v>
      </c>
      <c r="B71" s="212"/>
      <c r="C71" s="99"/>
      <c r="D71" s="23"/>
      <c r="E71" s="23"/>
      <c r="F71" s="23"/>
      <c r="G71" s="23"/>
      <c r="H71" s="11"/>
      <c r="I71" s="23"/>
      <c r="J71" s="23"/>
      <c r="K71" s="30"/>
      <c r="T71" s="81" t="e">
        <f t="shared" si="0"/>
        <v>#DIV/0!</v>
      </c>
    </row>
    <row r="72" spans="1:20" s="1" customFormat="1" ht="12.75">
      <c r="A72" s="70">
        <v>15</v>
      </c>
      <c r="B72" s="70"/>
      <c r="C72" s="95">
        <v>4</v>
      </c>
      <c r="D72" s="78">
        <v>6841.23</v>
      </c>
      <c r="E72" s="11">
        <v>6.52</v>
      </c>
      <c r="F72" s="11">
        <v>7.65</v>
      </c>
      <c r="G72" s="11">
        <v>6.89</v>
      </c>
      <c r="H72" s="11"/>
      <c r="I72" s="61">
        <v>44.68</v>
      </c>
      <c r="J72" s="61">
        <v>65.52</v>
      </c>
      <c r="K72" s="160"/>
      <c r="T72" s="81">
        <f t="shared" si="0"/>
        <v>1710.3075</v>
      </c>
    </row>
    <row r="73" spans="1:20" s="1" customFormat="1" ht="12.75">
      <c r="A73" s="70">
        <v>18</v>
      </c>
      <c r="B73" s="70"/>
      <c r="C73" s="95">
        <v>1</v>
      </c>
      <c r="D73" s="78">
        <v>2065</v>
      </c>
      <c r="E73" s="11">
        <v>7.1</v>
      </c>
      <c r="F73" s="11">
        <v>7.1</v>
      </c>
      <c r="G73" s="11">
        <v>7.26</v>
      </c>
      <c r="H73" s="11"/>
      <c r="I73" s="61">
        <v>73.12</v>
      </c>
      <c r="J73" s="61">
        <v>73.12</v>
      </c>
      <c r="K73" s="160"/>
      <c r="T73" s="81">
        <f t="shared" si="0"/>
        <v>2065</v>
      </c>
    </row>
    <row r="74" spans="1:20" s="1" customFormat="1" ht="12.75">
      <c r="A74" s="70">
        <v>20</v>
      </c>
      <c r="B74" s="70"/>
      <c r="C74" s="95">
        <v>8</v>
      </c>
      <c r="D74" s="78">
        <v>105287</v>
      </c>
      <c r="E74" s="11">
        <v>6.2</v>
      </c>
      <c r="F74" s="11">
        <v>7.8</v>
      </c>
      <c r="G74" s="11">
        <v>6.24</v>
      </c>
      <c r="H74" s="11"/>
      <c r="I74" s="61">
        <v>12.38</v>
      </c>
      <c r="J74" s="61">
        <v>79.31</v>
      </c>
      <c r="K74" s="160"/>
      <c r="T74" s="81">
        <f t="shared" si="0"/>
        <v>13160.875</v>
      </c>
    </row>
    <row r="75" spans="1:20" s="1" customFormat="1" ht="12.75">
      <c r="A75" s="70">
        <v>25</v>
      </c>
      <c r="B75" s="70"/>
      <c r="C75" s="95">
        <v>1</v>
      </c>
      <c r="D75" s="78">
        <v>2664</v>
      </c>
      <c r="E75" s="11">
        <v>6.3</v>
      </c>
      <c r="F75" s="11">
        <v>6.3</v>
      </c>
      <c r="G75" s="11">
        <v>6.3</v>
      </c>
      <c r="H75" s="11"/>
      <c r="I75" s="61">
        <v>75.68</v>
      </c>
      <c r="J75" s="61">
        <v>75.68</v>
      </c>
      <c r="K75" s="160"/>
      <c r="T75" s="81">
        <f t="shared" si="0"/>
        <v>2664</v>
      </c>
    </row>
    <row r="76" spans="1:20" s="1" customFormat="1" ht="12.75">
      <c r="A76" s="70">
        <v>30</v>
      </c>
      <c r="B76" s="70"/>
      <c r="C76" s="95">
        <v>1</v>
      </c>
      <c r="D76" s="78">
        <v>1400</v>
      </c>
      <c r="E76" s="11">
        <v>7.1</v>
      </c>
      <c r="F76" s="11">
        <v>7.1</v>
      </c>
      <c r="G76" s="11">
        <v>7.1</v>
      </c>
      <c r="H76" s="11"/>
      <c r="I76" s="61">
        <v>78.94</v>
      </c>
      <c r="J76" s="61">
        <v>78.94</v>
      </c>
      <c r="K76" s="160"/>
      <c r="T76" s="81">
        <f t="shared" si="0"/>
        <v>1400</v>
      </c>
    </row>
    <row r="77" spans="1:20" s="1" customFormat="1" ht="12.75">
      <c r="A77" s="213" t="s">
        <v>17</v>
      </c>
      <c r="B77" s="214"/>
      <c r="C77" s="99">
        <f>SUM(C72:C76)</f>
        <v>15</v>
      </c>
      <c r="D77" s="23">
        <f>SUM(D72:D76)</f>
        <v>118257.23</v>
      </c>
      <c r="E77" s="23"/>
      <c r="F77" s="23"/>
      <c r="G77" s="23">
        <v>6.306946769343405</v>
      </c>
      <c r="H77" s="11"/>
      <c r="I77" s="23"/>
      <c r="J77" s="23"/>
      <c r="K77" s="30"/>
      <c r="T77" s="81">
        <f t="shared" si="0"/>
        <v>7883.815333333333</v>
      </c>
    </row>
    <row r="78" spans="1:20" s="1" customFormat="1" ht="12.75">
      <c r="A78" s="28"/>
      <c r="B78" s="70"/>
      <c r="C78" s="99"/>
      <c r="D78" s="23"/>
      <c r="E78" s="24"/>
      <c r="F78" s="24"/>
      <c r="G78" s="24"/>
      <c r="H78" s="11"/>
      <c r="I78" s="23"/>
      <c r="J78" s="23"/>
      <c r="K78" s="30"/>
      <c r="T78" s="81" t="e">
        <f t="shared" si="0"/>
        <v>#DIV/0!</v>
      </c>
    </row>
    <row r="79" spans="1:20" s="1" customFormat="1" ht="12.75">
      <c r="A79" s="211" t="s">
        <v>23</v>
      </c>
      <c r="B79" s="212"/>
      <c r="C79" s="100"/>
      <c r="D79" s="127"/>
      <c r="E79" s="127"/>
      <c r="F79" s="127"/>
      <c r="G79" s="127"/>
      <c r="H79" s="11"/>
      <c r="I79" s="127"/>
      <c r="J79" s="127"/>
      <c r="K79" s="35"/>
      <c r="T79" s="81" t="e">
        <f t="shared" si="0"/>
        <v>#DIV/0!</v>
      </c>
    </row>
    <row r="80" spans="1:20" s="1" customFormat="1" ht="12.75">
      <c r="A80" s="70">
        <v>13</v>
      </c>
      <c r="B80" s="70"/>
      <c r="C80" s="95">
        <v>1</v>
      </c>
      <c r="D80" s="78">
        <v>693</v>
      </c>
      <c r="E80" s="11">
        <v>8.9</v>
      </c>
      <c r="F80" s="11">
        <v>8.9</v>
      </c>
      <c r="G80" s="11">
        <v>8.9</v>
      </c>
      <c r="H80" s="11"/>
      <c r="I80" s="61">
        <v>81.66</v>
      </c>
      <c r="J80" s="61">
        <v>81.66</v>
      </c>
      <c r="K80" s="160"/>
      <c r="T80" s="81">
        <f t="shared" si="0"/>
        <v>693</v>
      </c>
    </row>
    <row r="81" spans="1:20" s="1" customFormat="1" ht="12.75">
      <c r="A81" s="70">
        <v>15</v>
      </c>
      <c r="B81" s="70"/>
      <c r="C81" s="95">
        <v>1</v>
      </c>
      <c r="D81" s="78">
        <v>733</v>
      </c>
      <c r="E81" s="11">
        <v>8.9</v>
      </c>
      <c r="F81" s="11">
        <v>8.9</v>
      </c>
      <c r="G81" s="11">
        <v>8.9</v>
      </c>
      <c r="H81" s="11"/>
      <c r="I81" s="61">
        <v>51.56</v>
      </c>
      <c r="J81" s="61">
        <v>51.56</v>
      </c>
      <c r="K81" s="160"/>
      <c r="T81" s="81">
        <f t="shared" si="0"/>
        <v>733</v>
      </c>
    </row>
    <row r="82" spans="1:20" s="1" customFormat="1" ht="12.75">
      <c r="A82" s="70">
        <v>18</v>
      </c>
      <c r="B82" s="70"/>
      <c r="C82" s="95">
        <v>2</v>
      </c>
      <c r="D82" s="78">
        <v>1850</v>
      </c>
      <c r="E82" s="11">
        <v>8.7</v>
      </c>
      <c r="F82" s="11">
        <v>8.8</v>
      </c>
      <c r="G82" s="11">
        <v>8.74</v>
      </c>
      <c r="H82" s="11"/>
      <c r="I82" s="61">
        <v>17.67</v>
      </c>
      <c r="J82" s="61">
        <v>34.47</v>
      </c>
      <c r="K82" s="160"/>
      <c r="T82" s="81">
        <f t="shared" si="0"/>
        <v>925</v>
      </c>
    </row>
    <row r="83" spans="1:20" s="1" customFormat="1" ht="12.75">
      <c r="A83" s="70">
        <v>20</v>
      </c>
      <c r="B83" s="70"/>
      <c r="C83" s="95">
        <v>5</v>
      </c>
      <c r="D83" s="78">
        <v>3764</v>
      </c>
      <c r="E83" s="11">
        <v>8.7</v>
      </c>
      <c r="F83" s="11">
        <v>8.8</v>
      </c>
      <c r="G83" s="11">
        <v>8.77</v>
      </c>
      <c r="H83" s="11"/>
      <c r="I83" s="61">
        <v>55.79</v>
      </c>
      <c r="J83" s="61">
        <v>80</v>
      </c>
      <c r="K83" s="160"/>
      <c r="T83" s="81">
        <f t="shared" si="0"/>
        <v>752.8</v>
      </c>
    </row>
    <row r="84" spans="1:20" s="1" customFormat="1" ht="12.75">
      <c r="A84" s="70">
        <v>25</v>
      </c>
      <c r="B84" s="70"/>
      <c r="C84" s="95">
        <v>2</v>
      </c>
      <c r="D84" s="78">
        <v>1000</v>
      </c>
      <c r="E84" s="11">
        <v>8.8</v>
      </c>
      <c r="F84" s="11">
        <v>9.4</v>
      </c>
      <c r="G84" s="11">
        <v>8.92</v>
      </c>
      <c r="H84" s="11"/>
      <c r="I84" s="61">
        <v>35.59</v>
      </c>
      <c r="J84" s="61">
        <v>76.1</v>
      </c>
      <c r="K84" s="160"/>
      <c r="T84" s="81">
        <f t="shared" si="0"/>
        <v>500</v>
      </c>
    </row>
    <row r="85" spans="1:20" s="1" customFormat="1" ht="12.75">
      <c r="A85" s="213" t="s">
        <v>17</v>
      </c>
      <c r="B85" s="214"/>
      <c r="C85" s="99">
        <f>SUM(C80:C84)</f>
        <v>11</v>
      </c>
      <c r="D85" s="23">
        <f>SUM(D80:D84)</f>
        <v>8040</v>
      </c>
      <c r="E85" s="24"/>
      <c r="F85" s="24"/>
      <c r="G85" s="23">
        <v>8.804810945273632</v>
      </c>
      <c r="H85" s="11"/>
      <c r="I85" s="23"/>
      <c r="J85" s="23"/>
      <c r="K85" s="30"/>
      <c r="T85" s="81">
        <f t="shared" si="0"/>
        <v>730.9090909090909</v>
      </c>
    </row>
    <row r="86" spans="1:20" s="1" customFormat="1" ht="12.75">
      <c r="A86" s="101"/>
      <c r="B86" s="70"/>
      <c r="C86" s="102"/>
      <c r="D86" s="37"/>
      <c r="E86" s="37"/>
      <c r="F86" s="37"/>
      <c r="G86" s="37"/>
      <c r="H86" s="11"/>
      <c r="I86" s="8"/>
      <c r="J86" s="8"/>
      <c r="K86" s="3"/>
      <c r="T86" s="81" t="e">
        <f t="shared" si="0"/>
        <v>#DIV/0!</v>
      </c>
    </row>
    <row r="87" spans="1:20" s="1" customFormat="1" ht="12.75">
      <c r="A87" s="195" t="s">
        <v>24</v>
      </c>
      <c r="B87" s="196"/>
      <c r="C87" s="196"/>
      <c r="D87" s="37"/>
      <c r="E87" s="37"/>
      <c r="F87" s="37"/>
      <c r="G87" s="37"/>
      <c r="H87" s="11"/>
      <c r="I87" s="8"/>
      <c r="J87" s="8"/>
      <c r="K87" s="3"/>
      <c r="T87" s="81" t="e">
        <f t="shared" si="0"/>
        <v>#DIV/0!</v>
      </c>
    </row>
    <row r="88" spans="1:20" s="1" customFormat="1" ht="12.75">
      <c r="A88" s="70">
        <v>12</v>
      </c>
      <c r="B88" s="70"/>
      <c r="C88" s="95">
        <v>6</v>
      </c>
      <c r="D88" s="78">
        <v>6339.8</v>
      </c>
      <c r="E88" s="11">
        <v>6.9</v>
      </c>
      <c r="F88" s="11">
        <v>7.85</v>
      </c>
      <c r="G88" s="11">
        <v>7.31</v>
      </c>
      <c r="H88" s="11"/>
      <c r="I88" s="61">
        <v>31.53</v>
      </c>
      <c r="J88" s="61">
        <v>59.19</v>
      </c>
      <c r="K88" s="160"/>
      <c r="T88" s="81">
        <f t="shared" si="0"/>
        <v>1056.6333333333334</v>
      </c>
    </row>
    <row r="89" spans="1:20" s="1" customFormat="1" ht="12.75">
      <c r="A89" s="70">
        <v>15</v>
      </c>
      <c r="B89" s="70"/>
      <c r="C89" s="95">
        <v>10</v>
      </c>
      <c r="D89" s="78">
        <v>11168</v>
      </c>
      <c r="E89" s="11">
        <v>6.5</v>
      </c>
      <c r="F89" s="11">
        <v>7.85</v>
      </c>
      <c r="G89" s="11">
        <v>6.92</v>
      </c>
      <c r="H89" s="11"/>
      <c r="I89" s="61">
        <v>29.08</v>
      </c>
      <c r="J89" s="61">
        <v>79.74</v>
      </c>
      <c r="K89" s="160"/>
      <c r="T89" s="81">
        <f aca="true" t="shared" si="1" ref="T89:T138">D89/C89</f>
        <v>1116.8</v>
      </c>
    </row>
    <row r="90" spans="1:20" s="1" customFormat="1" ht="12.75">
      <c r="A90" s="70">
        <v>16</v>
      </c>
      <c r="B90" s="70"/>
      <c r="C90" s="95">
        <v>1</v>
      </c>
      <c r="D90" s="78">
        <v>3963</v>
      </c>
      <c r="E90" s="11">
        <v>6.6</v>
      </c>
      <c r="F90" s="11">
        <v>6.6</v>
      </c>
      <c r="G90" s="11">
        <v>6.6</v>
      </c>
      <c r="H90" s="11"/>
      <c r="I90" s="61">
        <v>70.13</v>
      </c>
      <c r="J90" s="61">
        <v>70.13</v>
      </c>
      <c r="K90" s="160"/>
      <c r="T90" s="81">
        <f t="shared" si="1"/>
        <v>3963</v>
      </c>
    </row>
    <row r="91" spans="1:20" s="1" customFormat="1" ht="12.75">
      <c r="A91" s="70">
        <v>17</v>
      </c>
      <c r="B91" s="70"/>
      <c r="C91" s="95">
        <v>1</v>
      </c>
      <c r="D91" s="78">
        <v>3100</v>
      </c>
      <c r="E91" s="11">
        <v>6.85</v>
      </c>
      <c r="F91" s="11">
        <v>6.85</v>
      </c>
      <c r="G91" s="11">
        <v>6.85</v>
      </c>
      <c r="H91" s="11"/>
      <c r="I91" s="61">
        <v>68.68</v>
      </c>
      <c r="J91" s="61">
        <v>68.68</v>
      </c>
      <c r="K91" s="160"/>
      <c r="T91" s="81">
        <f t="shared" si="1"/>
        <v>3100</v>
      </c>
    </row>
    <row r="92" spans="1:20" s="1" customFormat="1" ht="12.75">
      <c r="A92" s="70">
        <v>18</v>
      </c>
      <c r="B92" s="70"/>
      <c r="C92" s="95">
        <v>12</v>
      </c>
      <c r="D92" s="78">
        <v>22675</v>
      </c>
      <c r="E92" s="11">
        <v>6.3</v>
      </c>
      <c r="F92" s="11">
        <v>7.85</v>
      </c>
      <c r="G92" s="11">
        <v>6.66</v>
      </c>
      <c r="H92" s="11"/>
      <c r="I92" s="61">
        <v>42.19</v>
      </c>
      <c r="J92" s="61">
        <v>79.82</v>
      </c>
      <c r="K92" s="160"/>
      <c r="T92" s="81">
        <f t="shared" si="1"/>
        <v>1889.5833333333333</v>
      </c>
    </row>
    <row r="93" spans="1:20" s="1" customFormat="1" ht="12.75">
      <c r="A93" s="70">
        <v>20</v>
      </c>
      <c r="B93" s="70"/>
      <c r="C93" s="95">
        <v>43</v>
      </c>
      <c r="D93" s="78">
        <v>60079.91</v>
      </c>
      <c r="E93" s="11">
        <v>6.1</v>
      </c>
      <c r="F93" s="11">
        <v>7.85</v>
      </c>
      <c r="G93" s="11">
        <v>6.93</v>
      </c>
      <c r="H93" s="11"/>
      <c r="I93" s="61">
        <v>22.84</v>
      </c>
      <c r="J93" s="61">
        <v>79.96</v>
      </c>
      <c r="K93" s="160"/>
      <c r="T93" s="81">
        <f t="shared" si="1"/>
        <v>1397.2072093023257</v>
      </c>
    </row>
    <row r="94" spans="1:20" s="1" customFormat="1" ht="12.75">
      <c r="A94" s="70">
        <v>21</v>
      </c>
      <c r="B94" s="70"/>
      <c r="C94" s="95">
        <v>1</v>
      </c>
      <c r="D94" s="78">
        <v>2400</v>
      </c>
      <c r="E94" s="11">
        <v>6.5</v>
      </c>
      <c r="F94" s="11">
        <v>6.5</v>
      </c>
      <c r="G94" s="11">
        <v>6.5</v>
      </c>
      <c r="H94" s="11"/>
      <c r="I94" s="61">
        <v>79.81</v>
      </c>
      <c r="J94" s="61">
        <v>79.81</v>
      </c>
      <c r="K94" s="160"/>
      <c r="T94" s="81">
        <f t="shared" si="1"/>
        <v>2400</v>
      </c>
    </row>
    <row r="95" spans="1:20" s="1" customFormat="1" ht="12.75">
      <c r="A95" s="70">
        <v>22</v>
      </c>
      <c r="B95" s="70"/>
      <c r="C95" s="95">
        <v>1</v>
      </c>
      <c r="D95" s="78">
        <v>1035</v>
      </c>
      <c r="E95" s="11">
        <v>7.2</v>
      </c>
      <c r="F95" s="11">
        <v>7.2</v>
      </c>
      <c r="G95" s="11">
        <v>7.2</v>
      </c>
      <c r="H95" s="11"/>
      <c r="I95" s="61">
        <v>74.68</v>
      </c>
      <c r="J95" s="61">
        <v>74.68</v>
      </c>
      <c r="K95" s="160"/>
      <c r="T95" s="81">
        <f t="shared" si="1"/>
        <v>1035</v>
      </c>
    </row>
    <row r="96" spans="1:20" s="1" customFormat="1" ht="12.75">
      <c r="A96" s="70">
        <v>23</v>
      </c>
      <c r="B96" s="70"/>
      <c r="C96" s="95">
        <v>2</v>
      </c>
      <c r="D96" s="78">
        <v>2289.03</v>
      </c>
      <c r="E96" s="11">
        <v>6.95</v>
      </c>
      <c r="F96" s="11">
        <v>7.15</v>
      </c>
      <c r="G96" s="11">
        <v>7.04</v>
      </c>
      <c r="H96" s="11"/>
      <c r="I96" s="61">
        <v>55.92</v>
      </c>
      <c r="J96" s="61">
        <v>72.47</v>
      </c>
      <c r="K96" s="160"/>
      <c r="T96" s="81">
        <f t="shared" si="1"/>
        <v>1144.515</v>
      </c>
    </row>
    <row r="97" spans="1:20" s="1" customFormat="1" ht="12.75">
      <c r="A97" s="70">
        <v>24</v>
      </c>
      <c r="B97" s="70"/>
      <c r="C97" s="95">
        <v>2</v>
      </c>
      <c r="D97" s="78">
        <v>2111</v>
      </c>
      <c r="E97" s="11">
        <v>7.5</v>
      </c>
      <c r="F97" s="11">
        <v>7.85</v>
      </c>
      <c r="G97" s="11">
        <v>7.57</v>
      </c>
      <c r="H97" s="11"/>
      <c r="I97" s="61">
        <v>39.04</v>
      </c>
      <c r="J97" s="61">
        <v>51.76</v>
      </c>
      <c r="K97" s="160"/>
      <c r="T97" s="81">
        <f t="shared" si="1"/>
        <v>1055.5</v>
      </c>
    </row>
    <row r="98" spans="1:20" s="1" customFormat="1" ht="12.75">
      <c r="A98" s="70">
        <v>25</v>
      </c>
      <c r="B98" s="70"/>
      <c r="C98" s="95">
        <v>18</v>
      </c>
      <c r="D98" s="78">
        <v>38391</v>
      </c>
      <c r="E98" s="11">
        <v>6</v>
      </c>
      <c r="F98" s="11">
        <v>7.7</v>
      </c>
      <c r="G98" s="11">
        <v>6.55</v>
      </c>
      <c r="H98" s="11"/>
      <c r="I98" s="61">
        <v>33.67</v>
      </c>
      <c r="J98" s="61">
        <v>80</v>
      </c>
      <c r="K98" s="160"/>
      <c r="T98" s="81">
        <f t="shared" si="1"/>
        <v>2132.8333333333335</v>
      </c>
    </row>
    <row r="99" spans="1:20" s="1" customFormat="1" ht="12.75">
      <c r="A99" s="70">
        <v>26</v>
      </c>
      <c r="B99" s="70"/>
      <c r="C99" s="95">
        <v>1</v>
      </c>
      <c r="D99" s="78">
        <v>445</v>
      </c>
      <c r="E99" s="11">
        <v>7.85</v>
      </c>
      <c r="F99" s="11">
        <v>7.85</v>
      </c>
      <c r="G99" s="11">
        <v>7.85</v>
      </c>
      <c r="H99" s="11"/>
      <c r="I99" s="61">
        <v>53.94</v>
      </c>
      <c r="J99" s="61">
        <v>53.94</v>
      </c>
      <c r="K99" s="160"/>
      <c r="T99" s="81">
        <f t="shared" si="1"/>
        <v>445</v>
      </c>
    </row>
    <row r="100" spans="1:20" s="1" customFormat="1" ht="12.75">
      <c r="A100" s="70">
        <v>30</v>
      </c>
      <c r="B100" s="70"/>
      <c r="C100" s="95">
        <v>13</v>
      </c>
      <c r="D100" s="78">
        <v>33409.48</v>
      </c>
      <c r="E100" s="11">
        <v>6.3</v>
      </c>
      <c r="F100" s="11">
        <v>7.6</v>
      </c>
      <c r="G100" s="11">
        <v>6.72</v>
      </c>
      <c r="H100" s="11"/>
      <c r="I100" s="61">
        <v>28.16</v>
      </c>
      <c r="J100" s="61">
        <v>80</v>
      </c>
      <c r="K100" s="160"/>
      <c r="T100" s="81">
        <f t="shared" si="1"/>
        <v>2569.96</v>
      </c>
    </row>
    <row r="101" spans="1:20" s="1" customFormat="1" ht="12.75">
      <c r="A101" s="213" t="s">
        <v>17</v>
      </c>
      <c r="B101" s="214"/>
      <c r="C101" s="99">
        <f>SUM(C88:C100)</f>
        <v>111</v>
      </c>
      <c r="D101" s="23">
        <f>SUM(D88:D100)</f>
        <v>187406.22</v>
      </c>
      <c r="E101" s="24"/>
      <c r="F101" s="24"/>
      <c r="G101" s="23">
        <v>6.792728763751811</v>
      </c>
      <c r="H101" s="11"/>
      <c r="I101" s="23"/>
      <c r="J101" s="23"/>
      <c r="K101" s="30"/>
      <c r="T101" s="81">
        <f t="shared" si="1"/>
        <v>1688.3443243243244</v>
      </c>
    </row>
    <row r="102" spans="1:20" s="1" customFormat="1" ht="12.75">
      <c r="A102" s="28"/>
      <c r="B102" s="70"/>
      <c r="C102" s="99"/>
      <c r="D102" s="23"/>
      <c r="E102" s="23"/>
      <c r="F102" s="23"/>
      <c r="G102" s="23"/>
      <c r="H102" s="11"/>
      <c r="I102" s="23"/>
      <c r="J102" s="23"/>
      <c r="K102" s="30"/>
      <c r="T102" s="81" t="e">
        <f t="shared" si="1"/>
        <v>#DIV/0!</v>
      </c>
    </row>
    <row r="103" spans="1:20" s="1" customFormat="1" ht="12.75">
      <c r="A103" s="211" t="s">
        <v>30</v>
      </c>
      <c r="B103" s="212"/>
      <c r="C103" s="99"/>
      <c r="D103" s="23"/>
      <c r="E103" s="23"/>
      <c r="F103" s="23"/>
      <c r="G103" s="23"/>
      <c r="H103" s="11"/>
      <c r="I103" s="23"/>
      <c r="J103" s="23"/>
      <c r="K103" s="30"/>
      <c r="T103" s="81" t="e">
        <f t="shared" si="1"/>
        <v>#DIV/0!</v>
      </c>
    </row>
    <row r="104" spans="1:20" s="1" customFormat="1" ht="12.75">
      <c r="A104" s="70">
        <v>18</v>
      </c>
      <c r="B104" s="70"/>
      <c r="C104" s="95">
        <v>2</v>
      </c>
      <c r="D104" s="78">
        <v>4333.908</v>
      </c>
      <c r="E104" s="11">
        <v>7</v>
      </c>
      <c r="F104" s="11">
        <v>7.85</v>
      </c>
      <c r="G104" s="11">
        <v>7.14</v>
      </c>
      <c r="H104" s="11"/>
      <c r="I104" s="61">
        <v>55.5</v>
      </c>
      <c r="J104" s="61">
        <v>63.4</v>
      </c>
      <c r="K104" s="160"/>
      <c r="T104" s="81">
        <f t="shared" si="1"/>
        <v>2166.954</v>
      </c>
    </row>
    <row r="105" spans="1:20" s="1" customFormat="1" ht="12.75">
      <c r="A105" s="70">
        <v>20</v>
      </c>
      <c r="B105" s="70"/>
      <c r="C105" s="95">
        <v>8</v>
      </c>
      <c r="D105" s="78">
        <v>10737.018</v>
      </c>
      <c r="E105" s="11">
        <v>6.7</v>
      </c>
      <c r="F105" s="11">
        <v>7</v>
      </c>
      <c r="G105" s="11">
        <v>6.84</v>
      </c>
      <c r="H105" s="11"/>
      <c r="I105" s="61">
        <v>42.3</v>
      </c>
      <c r="J105" s="61">
        <v>79.9</v>
      </c>
      <c r="K105" s="160"/>
      <c r="T105" s="81">
        <f t="shared" si="1"/>
        <v>1342.12725</v>
      </c>
    </row>
    <row r="106" spans="1:20" s="1" customFormat="1" ht="12.75">
      <c r="A106" s="70">
        <v>25</v>
      </c>
      <c r="B106" s="70"/>
      <c r="C106" s="95">
        <v>4</v>
      </c>
      <c r="D106" s="78">
        <v>7455.169</v>
      </c>
      <c r="E106" s="11">
        <v>6.9</v>
      </c>
      <c r="F106" s="11">
        <v>6.9</v>
      </c>
      <c r="G106" s="11">
        <v>6.9</v>
      </c>
      <c r="H106" s="11"/>
      <c r="I106" s="61">
        <v>56</v>
      </c>
      <c r="J106" s="61">
        <v>73.4</v>
      </c>
      <c r="K106" s="160"/>
      <c r="T106" s="81">
        <f t="shared" si="1"/>
        <v>1863.79225</v>
      </c>
    </row>
    <row r="107" spans="1:20" s="1" customFormat="1" ht="12.75">
      <c r="A107" s="70">
        <v>30</v>
      </c>
      <c r="B107" s="70"/>
      <c r="C107" s="95">
        <v>52</v>
      </c>
      <c r="D107" s="78">
        <v>76048.471</v>
      </c>
      <c r="E107" s="11">
        <v>6.6</v>
      </c>
      <c r="F107" s="11">
        <v>7.85</v>
      </c>
      <c r="G107" s="11">
        <v>6.98</v>
      </c>
      <c r="H107" s="11"/>
      <c r="I107" s="61">
        <v>31.3</v>
      </c>
      <c r="J107" s="61">
        <v>80</v>
      </c>
      <c r="K107" s="160"/>
      <c r="T107" s="81">
        <f t="shared" si="1"/>
        <v>1462.4705961538461</v>
      </c>
    </row>
    <row r="108" spans="1:20" s="1" customFormat="1" ht="12.75">
      <c r="A108" s="213" t="s">
        <v>17</v>
      </c>
      <c r="B108" s="214"/>
      <c r="C108" s="99">
        <f>SUM(C104:C107)</f>
        <v>66</v>
      </c>
      <c r="D108" s="23">
        <f>SUM(D104:D107)</f>
        <v>98574.566</v>
      </c>
      <c r="E108" s="24"/>
      <c r="F108" s="24"/>
      <c r="G108" s="23">
        <v>6.965734953578187</v>
      </c>
      <c r="H108" s="11"/>
      <c r="I108" s="23"/>
      <c r="J108" s="23"/>
      <c r="K108" s="30"/>
      <c r="T108" s="81">
        <f t="shared" si="1"/>
        <v>1493.5540303030305</v>
      </c>
    </row>
    <row r="109" spans="1:20" s="1" customFormat="1" ht="12.75">
      <c r="A109" s="39"/>
      <c r="B109" s="70"/>
      <c r="C109" s="99"/>
      <c r="D109" s="61"/>
      <c r="E109" s="61"/>
      <c r="F109" s="61"/>
      <c r="G109" s="23"/>
      <c r="H109" s="11"/>
      <c r="I109" s="61"/>
      <c r="J109" s="61"/>
      <c r="K109" s="41"/>
      <c r="T109" s="81" t="e">
        <f t="shared" si="1"/>
        <v>#DIV/0!</v>
      </c>
    </row>
    <row r="110" spans="1:20" s="1" customFormat="1" ht="12.75">
      <c r="A110" s="211" t="s">
        <v>25</v>
      </c>
      <c r="B110" s="212"/>
      <c r="C110" s="99"/>
      <c r="D110" s="23"/>
      <c r="E110" s="23"/>
      <c r="F110" s="23"/>
      <c r="G110" s="23"/>
      <c r="H110" s="11"/>
      <c r="I110" s="23"/>
      <c r="J110" s="23"/>
      <c r="K110" s="30"/>
      <c r="T110" s="81" t="e">
        <f t="shared" si="1"/>
        <v>#DIV/0!</v>
      </c>
    </row>
    <row r="111" spans="1:20" s="1" customFormat="1" ht="12.75">
      <c r="A111" s="70">
        <v>15</v>
      </c>
      <c r="B111" s="70"/>
      <c r="C111" s="95">
        <v>5</v>
      </c>
      <c r="D111" s="78">
        <v>2125</v>
      </c>
      <c r="E111" s="11">
        <v>7.89</v>
      </c>
      <c r="F111" s="11">
        <v>7.89</v>
      </c>
      <c r="G111" s="11">
        <v>5.662235294117647</v>
      </c>
      <c r="H111" s="11"/>
      <c r="I111" s="61">
        <v>44.26229508196721</v>
      </c>
      <c r="J111" s="61">
        <v>64.32748538011695</v>
      </c>
      <c r="K111" s="160"/>
      <c r="T111" s="81">
        <f t="shared" si="1"/>
        <v>425</v>
      </c>
    </row>
    <row r="112" spans="1:20" s="1" customFormat="1" ht="12.75">
      <c r="A112" s="70">
        <v>18</v>
      </c>
      <c r="B112" s="70"/>
      <c r="C112" s="95">
        <v>1</v>
      </c>
      <c r="D112" s="78">
        <v>596</v>
      </c>
      <c r="E112" s="11">
        <v>7.89</v>
      </c>
      <c r="F112" s="11">
        <v>7.89</v>
      </c>
      <c r="G112" s="11">
        <v>7.89</v>
      </c>
      <c r="H112" s="11"/>
      <c r="I112" s="61">
        <v>56.38599810785241</v>
      </c>
      <c r="J112" s="61">
        <v>56.38599810785241</v>
      </c>
      <c r="K112" s="160"/>
      <c r="T112" s="81">
        <f t="shared" si="1"/>
        <v>596</v>
      </c>
    </row>
    <row r="113" spans="1:20" s="1" customFormat="1" ht="12.75">
      <c r="A113" s="70">
        <v>20</v>
      </c>
      <c r="B113" s="70"/>
      <c r="C113" s="95">
        <v>18</v>
      </c>
      <c r="D113" s="78">
        <v>10369.303</v>
      </c>
      <c r="E113" s="11">
        <v>7.35</v>
      </c>
      <c r="F113" s="11">
        <v>8.19</v>
      </c>
      <c r="G113" s="11">
        <v>7.767179681218688</v>
      </c>
      <c r="H113" s="11"/>
      <c r="I113" s="61">
        <v>48.09843400447427</v>
      </c>
      <c r="J113" s="61">
        <v>78.27338129496403</v>
      </c>
      <c r="K113" s="160"/>
      <c r="T113" s="81">
        <f t="shared" si="1"/>
        <v>576.0723888888889</v>
      </c>
    </row>
    <row r="114" spans="1:20" s="1" customFormat="1" ht="12.75">
      <c r="A114" s="70">
        <v>22</v>
      </c>
      <c r="B114" s="70"/>
      <c r="C114" s="95">
        <v>1</v>
      </c>
      <c r="D114" s="78">
        <v>436</v>
      </c>
      <c r="E114" s="11">
        <v>7.89</v>
      </c>
      <c r="F114" s="11">
        <v>7.89</v>
      </c>
      <c r="G114" s="11">
        <v>7.89</v>
      </c>
      <c r="H114" s="11"/>
      <c r="I114" s="61">
        <v>76.6256590509666</v>
      </c>
      <c r="J114" s="61">
        <v>76.6256590509666</v>
      </c>
      <c r="K114" s="160"/>
      <c r="T114" s="81">
        <f t="shared" si="1"/>
        <v>436</v>
      </c>
    </row>
    <row r="115" spans="1:20" s="1" customFormat="1" ht="12.75">
      <c r="A115" s="70">
        <v>25</v>
      </c>
      <c r="B115" s="70"/>
      <c r="C115" s="95">
        <v>4</v>
      </c>
      <c r="D115" s="78">
        <v>3121.25</v>
      </c>
      <c r="E115" s="11">
        <v>7.63</v>
      </c>
      <c r="F115" s="11">
        <v>7.89</v>
      </c>
      <c r="G115" s="11">
        <v>4.7962215138165805</v>
      </c>
      <c r="H115" s="11"/>
      <c r="I115" s="61">
        <v>32.588454376163874</v>
      </c>
      <c r="J115" s="61">
        <v>79.77922729553437</v>
      </c>
      <c r="K115" s="160"/>
      <c r="T115" s="81">
        <f t="shared" si="1"/>
        <v>780.3125</v>
      </c>
    </row>
    <row r="116" spans="1:20" s="1" customFormat="1" ht="12.75">
      <c r="A116" s="70">
        <v>30</v>
      </c>
      <c r="B116" s="70"/>
      <c r="C116" s="95">
        <v>7</v>
      </c>
      <c r="D116" s="78">
        <v>5663.9306</v>
      </c>
      <c r="E116" s="11">
        <v>7.8</v>
      </c>
      <c r="F116" s="11">
        <v>8.19</v>
      </c>
      <c r="G116" s="11">
        <v>7.90537000930061</v>
      </c>
      <c r="H116" s="11"/>
      <c r="I116" s="61">
        <v>34.62286302780638</v>
      </c>
      <c r="J116" s="61">
        <v>79.99102736653208</v>
      </c>
      <c r="K116" s="160"/>
      <c r="T116" s="81">
        <f t="shared" si="1"/>
        <v>809.1329428571428</v>
      </c>
    </row>
    <row r="117" spans="1:20" s="1" customFormat="1" ht="12.75">
      <c r="A117" s="213" t="s">
        <v>17</v>
      </c>
      <c r="B117" s="214"/>
      <c r="C117" s="99">
        <f>SUM(C111:C116)</f>
        <v>36</v>
      </c>
      <c r="D117" s="23">
        <f>SUM(D111:D116)</f>
        <v>22311.4836</v>
      </c>
      <c r="E117" s="23"/>
      <c r="F117" s="23"/>
      <c r="G117" s="23">
        <v>7.191841024413096</v>
      </c>
      <c r="H117" s="11"/>
      <c r="I117" s="23"/>
      <c r="J117" s="23"/>
      <c r="K117" s="30"/>
      <c r="T117" s="81">
        <f t="shared" si="1"/>
        <v>619.7634333333333</v>
      </c>
    </row>
    <row r="118" spans="1:20" s="1" customFormat="1" ht="12.75">
      <c r="A118" s="28"/>
      <c r="B118" s="70"/>
      <c r="C118" s="99"/>
      <c r="D118" s="23"/>
      <c r="E118" s="23"/>
      <c r="F118" s="23"/>
      <c r="G118" s="23"/>
      <c r="H118" s="11"/>
      <c r="I118" s="23"/>
      <c r="J118" s="23"/>
      <c r="K118" s="30"/>
      <c r="T118" s="81" t="e">
        <f t="shared" si="1"/>
        <v>#DIV/0!</v>
      </c>
    </row>
    <row r="119" spans="1:20" s="1" customFormat="1" ht="12.75">
      <c r="A119" s="211" t="s">
        <v>26</v>
      </c>
      <c r="B119" s="212"/>
      <c r="C119" s="99"/>
      <c r="D119" s="23"/>
      <c r="E119" s="23"/>
      <c r="F119" s="23"/>
      <c r="G119" s="23"/>
      <c r="H119" s="11"/>
      <c r="I119" s="23"/>
      <c r="J119" s="23"/>
      <c r="K119" s="30"/>
      <c r="T119" s="81" t="e">
        <f t="shared" si="1"/>
        <v>#DIV/0!</v>
      </c>
    </row>
    <row r="120" spans="1:20" s="1" customFormat="1" ht="12.75">
      <c r="A120" s="70">
        <v>15</v>
      </c>
      <c r="B120" s="70"/>
      <c r="C120" s="95">
        <v>1</v>
      </c>
      <c r="D120" s="78">
        <v>854</v>
      </c>
      <c r="E120" s="11">
        <v>7.8</v>
      </c>
      <c r="F120" s="11">
        <v>7.8</v>
      </c>
      <c r="G120" s="11">
        <v>7.8</v>
      </c>
      <c r="H120" s="11"/>
      <c r="I120" s="61">
        <v>61</v>
      </c>
      <c r="J120" s="61">
        <v>61</v>
      </c>
      <c r="K120" s="160"/>
      <c r="T120" s="81">
        <f t="shared" si="1"/>
        <v>854</v>
      </c>
    </row>
    <row r="121" spans="1:20" s="1" customFormat="1" ht="12.75">
      <c r="A121" s="70">
        <v>20</v>
      </c>
      <c r="B121" s="70"/>
      <c r="C121" s="95">
        <v>4</v>
      </c>
      <c r="D121" s="78">
        <v>5779</v>
      </c>
      <c r="E121" s="11">
        <v>7.3</v>
      </c>
      <c r="F121" s="11">
        <v>8</v>
      </c>
      <c r="G121" s="11">
        <v>7.55</v>
      </c>
      <c r="H121" s="11"/>
      <c r="I121" s="61">
        <v>51.34</v>
      </c>
      <c r="J121" s="61">
        <v>79.99</v>
      </c>
      <c r="K121" s="160"/>
      <c r="T121" s="81">
        <f t="shared" si="1"/>
        <v>1444.75</v>
      </c>
    </row>
    <row r="122" spans="1:20" s="1" customFormat="1" ht="12.75">
      <c r="A122" s="70">
        <v>25</v>
      </c>
      <c r="B122" s="70"/>
      <c r="C122" s="95">
        <v>4</v>
      </c>
      <c r="D122" s="78">
        <v>4311</v>
      </c>
      <c r="E122" s="11">
        <v>7.6</v>
      </c>
      <c r="F122" s="11">
        <v>7.8</v>
      </c>
      <c r="G122" s="11">
        <v>7.75</v>
      </c>
      <c r="H122" s="11"/>
      <c r="I122" s="61">
        <v>69.85</v>
      </c>
      <c r="J122" s="61">
        <v>79.94</v>
      </c>
      <c r="K122" s="160"/>
      <c r="T122" s="81">
        <f t="shared" si="1"/>
        <v>1077.75</v>
      </c>
    </row>
    <row r="123" spans="1:20" s="1" customFormat="1" ht="12.75">
      <c r="A123" s="213" t="s">
        <v>17</v>
      </c>
      <c r="B123" s="214"/>
      <c r="C123" s="99">
        <f>SUM(C120:C122)</f>
        <v>9</v>
      </c>
      <c r="D123" s="23">
        <f>SUM(D120:D122)</f>
        <v>10944</v>
      </c>
      <c r="E123" s="23"/>
      <c r="F123" s="23"/>
      <c r="G123" s="23">
        <v>7.64829130116959</v>
      </c>
      <c r="H123" s="11"/>
      <c r="I123" s="23"/>
      <c r="J123" s="23"/>
      <c r="K123" s="30"/>
      <c r="T123" s="81">
        <f t="shared" si="1"/>
        <v>1216</v>
      </c>
    </row>
    <row r="124" spans="1:20" s="1" customFormat="1" ht="12.75">
      <c r="A124" s="28"/>
      <c r="B124" s="70"/>
      <c r="C124" s="99"/>
      <c r="D124" s="23"/>
      <c r="E124" s="23"/>
      <c r="F124" s="23"/>
      <c r="G124" s="23"/>
      <c r="H124" s="11"/>
      <c r="I124" s="23"/>
      <c r="J124" s="23"/>
      <c r="K124" s="30"/>
      <c r="T124" s="81" t="e">
        <f t="shared" si="1"/>
        <v>#DIV/0!</v>
      </c>
    </row>
    <row r="125" spans="1:20" s="1" customFormat="1" ht="12.75">
      <c r="A125" s="211" t="s">
        <v>28</v>
      </c>
      <c r="B125" s="212"/>
      <c r="C125" s="99"/>
      <c r="D125" s="23"/>
      <c r="E125" s="23"/>
      <c r="F125" s="23"/>
      <c r="G125" s="23"/>
      <c r="H125" s="11"/>
      <c r="I125" s="23"/>
      <c r="J125" s="23"/>
      <c r="K125" s="30"/>
      <c r="T125" s="81" t="e">
        <f t="shared" si="1"/>
        <v>#DIV/0!</v>
      </c>
    </row>
    <row r="126" spans="1:20" s="1" customFormat="1" ht="12.75">
      <c r="A126" s="70">
        <v>20</v>
      </c>
      <c r="B126" s="70"/>
      <c r="C126" s="95">
        <v>10</v>
      </c>
      <c r="D126" s="78">
        <v>11359.74</v>
      </c>
      <c r="E126" s="11">
        <v>7.89</v>
      </c>
      <c r="F126" s="11">
        <v>8.22</v>
      </c>
      <c r="G126" s="11">
        <v>8.09</v>
      </c>
      <c r="H126" s="11"/>
      <c r="I126" s="61">
        <v>44.27</v>
      </c>
      <c r="J126" s="61">
        <v>79.49</v>
      </c>
      <c r="K126" s="160"/>
      <c r="T126" s="81">
        <f t="shared" si="1"/>
        <v>1135.974</v>
      </c>
    </row>
    <row r="127" spans="1:20" s="1" customFormat="1" ht="12.75">
      <c r="A127" s="70">
        <v>22</v>
      </c>
      <c r="B127" s="70"/>
      <c r="C127" s="95">
        <v>1</v>
      </c>
      <c r="D127" s="78">
        <v>745.5</v>
      </c>
      <c r="E127" s="11">
        <v>7.89</v>
      </c>
      <c r="F127" s="11">
        <v>7.89</v>
      </c>
      <c r="G127" s="11">
        <v>7.89</v>
      </c>
      <c r="H127" s="11"/>
      <c r="I127" s="61">
        <v>67.89</v>
      </c>
      <c r="J127" s="61">
        <v>67.89</v>
      </c>
      <c r="K127" s="160"/>
      <c r="T127" s="81">
        <f t="shared" si="1"/>
        <v>745.5</v>
      </c>
    </row>
    <row r="128" spans="1:20" s="1" customFormat="1" ht="12.75">
      <c r="A128" s="70">
        <v>25</v>
      </c>
      <c r="B128" s="70"/>
      <c r="C128" s="95">
        <v>1</v>
      </c>
      <c r="D128" s="78">
        <v>1080</v>
      </c>
      <c r="E128" s="11">
        <v>7.89</v>
      </c>
      <c r="F128" s="11">
        <v>7.89</v>
      </c>
      <c r="G128" s="11">
        <v>7.89</v>
      </c>
      <c r="H128" s="11"/>
      <c r="I128" s="61">
        <v>71.4</v>
      </c>
      <c r="J128" s="61">
        <v>71.4</v>
      </c>
      <c r="K128" s="160"/>
      <c r="T128" s="81">
        <f t="shared" si="1"/>
        <v>1080</v>
      </c>
    </row>
    <row r="129" spans="1:20" s="1" customFormat="1" ht="12.75">
      <c r="A129" s="70">
        <v>30</v>
      </c>
      <c r="B129" s="70"/>
      <c r="C129" s="95">
        <v>1</v>
      </c>
      <c r="D129" s="78">
        <v>3500</v>
      </c>
      <c r="E129" s="11">
        <v>7.1</v>
      </c>
      <c r="F129" s="11">
        <v>7.1</v>
      </c>
      <c r="G129" s="11">
        <v>7.1</v>
      </c>
      <c r="H129" s="11"/>
      <c r="I129" s="61">
        <v>68.37</v>
      </c>
      <c r="J129" s="61">
        <v>68.37</v>
      </c>
      <c r="K129" s="160"/>
      <c r="T129" s="81">
        <f t="shared" si="1"/>
        <v>3500</v>
      </c>
    </row>
    <row r="130" spans="1:20" s="1" customFormat="1" ht="12.75">
      <c r="A130" s="213" t="s">
        <v>17</v>
      </c>
      <c r="B130" s="214"/>
      <c r="C130" s="99">
        <f>SUM(C126:C129)</f>
        <v>13</v>
      </c>
      <c r="D130" s="23">
        <f>SUM(D126:D129)</f>
        <v>16685.239999999998</v>
      </c>
      <c r="E130" s="23"/>
      <c r="F130" s="23"/>
      <c r="G130" s="23">
        <v>7.860449810730923</v>
      </c>
      <c r="H130" s="11"/>
      <c r="I130" s="23"/>
      <c r="J130" s="23"/>
      <c r="K130" s="30"/>
      <c r="T130" s="81">
        <f t="shared" si="1"/>
        <v>1283.4799999999998</v>
      </c>
    </row>
    <row r="131" spans="1:20" s="1" customFormat="1" ht="12.75">
      <c r="A131" s="28"/>
      <c r="B131" s="70"/>
      <c r="C131" s="99"/>
      <c r="D131" s="23"/>
      <c r="E131" s="23"/>
      <c r="F131" s="23"/>
      <c r="G131" s="23"/>
      <c r="H131" s="11"/>
      <c r="I131" s="23"/>
      <c r="J131" s="23"/>
      <c r="K131" s="30"/>
      <c r="T131" s="81" t="e">
        <f t="shared" si="1"/>
        <v>#DIV/0!</v>
      </c>
    </row>
    <row r="132" spans="1:20" s="1" customFormat="1" ht="12.75">
      <c r="A132" s="211" t="s">
        <v>29</v>
      </c>
      <c r="B132" s="212"/>
      <c r="C132" s="99"/>
      <c r="D132" s="23"/>
      <c r="E132" s="11"/>
      <c r="F132" s="23"/>
      <c r="G132" s="23"/>
      <c r="H132" s="11"/>
      <c r="I132" s="23"/>
      <c r="J132" s="23"/>
      <c r="K132" s="30"/>
      <c r="T132" s="81" t="e">
        <f t="shared" si="1"/>
        <v>#DIV/0!</v>
      </c>
    </row>
    <row r="133" spans="1:20" s="9" customFormat="1" ht="12.75">
      <c r="A133" s="70">
        <v>20</v>
      </c>
      <c r="B133" s="69"/>
      <c r="C133" s="95">
        <v>5</v>
      </c>
      <c r="D133" s="78">
        <v>3145</v>
      </c>
      <c r="E133" s="11">
        <v>7.89</v>
      </c>
      <c r="F133" s="11">
        <v>8.22</v>
      </c>
      <c r="G133" s="11">
        <v>8.1</v>
      </c>
      <c r="H133" s="11"/>
      <c r="I133" s="61">
        <v>45.5</v>
      </c>
      <c r="J133" s="61">
        <v>80</v>
      </c>
      <c r="K133" s="160"/>
      <c r="T133" s="81">
        <f t="shared" si="1"/>
        <v>629</v>
      </c>
    </row>
    <row r="134" spans="1:20" s="9" customFormat="1" ht="12.75">
      <c r="A134" s="70">
        <v>25</v>
      </c>
      <c r="B134" s="69"/>
      <c r="C134" s="95">
        <v>3</v>
      </c>
      <c r="D134" s="78">
        <v>3892</v>
      </c>
      <c r="E134" s="11">
        <v>7.5</v>
      </c>
      <c r="F134" s="11">
        <v>7.8</v>
      </c>
      <c r="G134" s="11">
        <v>7.67</v>
      </c>
      <c r="H134" s="11"/>
      <c r="I134" s="61">
        <v>80</v>
      </c>
      <c r="J134" s="61">
        <v>80</v>
      </c>
      <c r="K134" s="160"/>
      <c r="T134" s="81">
        <f t="shared" si="1"/>
        <v>1297.3333333333333</v>
      </c>
    </row>
    <row r="135" spans="1:20" s="9" customFormat="1" ht="12.75">
      <c r="A135" s="70">
        <v>30</v>
      </c>
      <c r="B135" s="69"/>
      <c r="C135" s="95">
        <v>1</v>
      </c>
      <c r="D135" s="78">
        <v>2350</v>
      </c>
      <c r="E135" s="11">
        <v>7.5</v>
      </c>
      <c r="F135" s="11">
        <v>7.5</v>
      </c>
      <c r="G135" s="11">
        <v>7.5</v>
      </c>
      <c r="H135" s="11"/>
      <c r="I135" s="61">
        <v>78.28</v>
      </c>
      <c r="J135" s="61">
        <v>78.28</v>
      </c>
      <c r="K135" s="160"/>
      <c r="T135" s="81">
        <f t="shared" si="1"/>
        <v>2350</v>
      </c>
    </row>
    <row r="136" spans="1:20" s="1" customFormat="1" ht="12.75">
      <c r="A136" s="213" t="s">
        <v>17</v>
      </c>
      <c r="B136" s="214"/>
      <c r="C136" s="99">
        <f>SUM(C133:C135)</f>
        <v>9</v>
      </c>
      <c r="D136" s="23">
        <f>SUM(D133:D135)</f>
        <v>9387</v>
      </c>
      <c r="E136" s="24"/>
      <c r="F136" s="24"/>
      <c r="G136" s="24">
        <v>7.771507403856397</v>
      </c>
      <c r="H136" s="11"/>
      <c r="I136" s="23"/>
      <c r="J136" s="23"/>
      <c r="K136" s="30"/>
      <c r="T136" s="81">
        <f t="shared" si="1"/>
        <v>1043</v>
      </c>
    </row>
    <row r="137" spans="1:20" ht="12.75">
      <c r="A137" s="210"/>
      <c r="B137" s="174"/>
      <c r="C137" s="18"/>
      <c r="D137" s="138"/>
      <c r="E137" s="138"/>
      <c r="F137" s="138"/>
      <c r="G137" s="138"/>
      <c r="H137" s="191"/>
      <c r="I137" s="138"/>
      <c r="J137" s="138"/>
      <c r="K137" s="30"/>
      <c r="T137" s="81" t="e">
        <f t="shared" si="1"/>
        <v>#DIV/0!</v>
      </c>
    </row>
    <row r="138" spans="1:20" s="45" customFormat="1" ht="12.75">
      <c r="A138" s="214" t="s">
        <v>17</v>
      </c>
      <c r="B138" s="214"/>
      <c r="C138" s="21">
        <f>C136+C130+C77+C123+C117+C108+C101+C85+C69+C65+C56+C47+C39+C26+C18</f>
        <v>589</v>
      </c>
      <c r="D138" s="23">
        <f>D136+D130+D77+D123+D117+D108+D101+D85+D69+D65+D56+D47+D39+D26+D18</f>
        <v>1229153.3491</v>
      </c>
      <c r="E138" s="23"/>
      <c r="F138" s="23"/>
      <c r="G138" s="23">
        <v>6.7832553957709045</v>
      </c>
      <c r="H138" s="61"/>
      <c r="I138" s="23"/>
      <c r="J138" s="23"/>
      <c r="K138" s="30"/>
      <c r="T138" s="81">
        <f t="shared" si="1"/>
        <v>2086.847791341256</v>
      </c>
    </row>
    <row r="139" spans="1:20" s="45" customFormat="1" ht="12.75">
      <c r="A139" s="185"/>
      <c r="B139" s="185"/>
      <c r="C139" s="25"/>
      <c r="D139" s="27"/>
      <c r="E139" s="27"/>
      <c r="F139" s="27"/>
      <c r="G139" s="27"/>
      <c r="H139" s="189"/>
      <c r="I139" s="27"/>
      <c r="J139" s="27"/>
      <c r="K139" s="30"/>
      <c r="T139" s="86"/>
    </row>
    <row r="140" spans="1:11" ht="12.75">
      <c r="A140" s="77"/>
      <c r="C140" s="7"/>
      <c r="D140" s="7"/>
      <c r="E140" s="7"/>
      <c r="F140" s="7"/>
      <c r="G140" s="7"/>
      <c r="I140" s="7"/>
      <c r="J140" s="7"/>
      <c r="K140" s="7"/>
    </row>
    <row r="141" spans="1:11" ht="12.75">
      <c r="A141" s="120" t="s">
        <v>47</v>
      </c>
      <c r="B141" s="203" t="s">
        <v>62</v>
      </c>
      <c r="C141" s="203"/>
      <c r="D141" s="203"/>
      <c r="E141" s="203"/>
      <c r="F141" s="203"/>
      <c r="G141" s="203"/>
      <c r="H141" s="203"/>
      <c r="I141" s="203"/>
      <c r="J141" s="203"/>
      <c r="K141" s="47"/>
    </row>
    <row r="142" spans="1:11" ht="12.75">
      <c r="A142" s="120" t="s">
        <v>63</v>
      </c>
      <c r="B142" s="203" t="s">
        <v>68</v>
      </c>
      <c r="C142" s="203"/>
      <c r="D142" s="203"/>
      <c r="E142" s="203"/>
      <c r="F142" s="203"/>
      <c r="G142" s="203"/>
      <c r="H142" s="203"/>
      <c r="I142" s="203"/>
      <c r="J142" s="203"/>
      <c r="K142" s="47"/>
    </row>
    <row r="143" spans="1:10" ht="12.75">
      <c r="A143" s="121" t="s">
        <v>49</v>
      </c>
      <c r="B143" s="203" t="s">
        <v>50</v>
      </c>
      <c r="C143" s="203"/>
      <c r="D143" s="203"/>
      <c r="E143" s="203"/>
      <c r="F143" s="203"/>
      <c r="G143" s="203"/>
      <c r="H143" s="203"/>
      <c r="I143" s="203"/>
      <c r="J143" s="203"/>
    </row>
    <row r="144" spans="1:9" ht="12.75">
      <c r="A144" s="53"/>
      <c r="C144" s="29"/>
      <c r="D144" s="22"/>
      <c r="E144" s="32"/>
      <c r="F144" s="32"/>
      <c r="G144" s="32"/>
      <c r="H144" s="30"/>
      <c r="I144" s="30"/>
    </row>
    <row r="145" spans="1:9" ht="12.75">
      <c r="A145" s="53"/>
      <c r="C145" s="29"/>
      <c r="D145" s="22"/>
      <c r="E145" s="32"/>
      <c r="F145" s="32"/>
      <c r="G145" s="32"/>
      <c r="H145" s="30"/>
      <c r="I145" s="30"/>
    </row>
    <row r="146" spans="1:11" ht="12.75">
      <c r="A146" s="103"/>
      <c r="C146" s="7"/>
      <c r="D146" s="55"/>
      <c r="E146" s="56"/>
      <c r="F146" s="56"/>
      <c r="G146" s="56"/>
      <c r="H146" s="56"/>
      <c r="I146" s="56"/>
      <c r="J146" s="57"/>
      <c r="K146" s="57"/>
    </row>
    <row r="147" spans="1:11" ht="12.75">
      <c r="A147" s="93"/>
      <c r="J147" s="57"/>
      <c r="K147" s="57"/>
    </row>
    <row r="148" spans="1:11" ht="12.75">
      <c r="A148" s="93"/>
      <c r="J148" s="62"/>
      <c r="K148" s="62"/>
    </row>
    <row r="149" spans="2:9" ht="12.75">
      <c r="B149" s="70"/>
      <c r="C149" s="1"/>
      <c r="D149" s="1"/>
      <c r="E149" s="1"/>
      <c r="F149" s="1"/>
      <c r="G149" s="1"/>
      <c r="H149" s="1"/>
      <c r="I149" s="1"/>
    </row>
    <row r="150" spans="2:9" ht="12.75">
      <c r="B150" s="70"/>
      <c r="C150" s="1"/>
      <c r="D150" s="1"/>
      <c r="E150" s="1"/>
      <c r="F150" s="1"/>
      <c r="G150" s="1"/>
      <c r="H150" s="1"/>
      <c r="I150" s="1"/>
    </row>
    <row r="151" spans="2:9" ht="12.75">
      <c r="B151" s="70"/>
      <c r="C151" s="1"/>
      <c r="D151" s="1"/>
      <c r="E151" s="1"/>
      <c r="F151" s="1"/>
      <c r="G151" s="1"/>
      <c r="H151" s="1"/>
      <c r="I151" s="1"/>
    </row>
    <row r="152" spans="2:9" ht="12.75">
      <c r="B152" s="70"/>
      <c r="C152" s="1"/>
      <c r="D152" s="1"/>
      <c r="E152" s="1"/>
      <c r="F152" s="1"/>
      <c r="G152" s="1"/>
      <c r="H152" s="1"/>
      <c r="I152" s="1"/>
    </row>
    <row r="153" spans="2:9" ht="12.75">
      <c r="B153" s="70"/>
      <c r="C153" s="1"/>
      <c r="D153" s="1"/>
      <c r="E153" s="1"/>
      <c r="F153" s="1"/>
      <c r="G153" s="1"/>
      <c r="H153" s="1"/>
      <c r="I153" s="1"/>
    </row>
    <row r="154" spans="2:9" ht="12.75">
      <c r="B154" s="70"/>
      <c r="C154" s="1"/>
      <c r="D154" s="1"/>
      <c r="E154" s="1"/>
      <c r="F154" s="1"/>
      <c r="G154" s="1"/>
      <c r="H154" s="1"/>
      <c r="I154" s="1"/>
    </row>
    <row r="155" spans="2:9" ht="12.75">
      <c r="B155" s="70"/>
      <c r="C155" s="1"/>
      <c r="D155" s="1"/>
      <c r="E155" s="1"/>
      <c r="F155" s="1"/>
      <c r="G155" s="1"/>
      <c r="H155" s="1"/>
      <c r="I155" s="1"/>
    </row>
    <row r="156" spans="2:9" ht="12.75">
      <c r="B156" s="70"/>
      <c r="C156" s="1"/>
      <c r="D156" s="1"/>
      <c r="E156" s="1"/>
      <c r="F156" s="1"/>
      <c r="G156" s="1"/>
      <c r="H156" s="1"/>
      <c r="I156" s="1"/>
    </row>
    <row r="157" spans="2:9" ht="12.75">
      <c r="B157" s="70"/>
      <c r="C157" s="1"/>
      <c r="D157" s="1"/>
      <c r="E157" s="1"/>
      <c r="F157" s="1"/>
      <c r="G157" s="1"/>
      <c r="H157" s="1"/>
      <c r="I157" s="1"/>
    </row>
    <row r="158" spans="2:9" ht="12.75">
      <c r="B158" s="70"/>
      <c r="C158" s="1"/>
      <c r="D158" s="1"/>
      <c r="E158" s="1"/>
      <c r="F158" s="1"/>
      <c r="G158" s="1"/>
      <c r="H158" s="1"/>
      <c r="I158" s="1"/>
    </row>
    <row r="159" spans="2:9" ht="12.75">
      <c r="B159" s="70"/>
      <c r="C159" s="1"/>
      <c r="D159" s="1"/>
      <c r="E159" s="1"/>
      <c r="F159" s="1"/>
      <c r="G159" s="1"/>
      <c r="H159" s="1"/>
      <c r="I159" s="1"/>
    </row>
    <row r="160" spans="2:9" ht="12.75">
      <c r="B160" s="70"/>
      <c r="C160" s="1"/>
      <c r="D160" s="1"/>
      <c r="E160" s="1"/>
      <c r="F160" s="1"/>
      <c r="G160" s="1"/>
      <c r="H160" s="1"/>
      <c r="I160" s="1"/>
    </row>
    <row r="161" spans="2:9" ht="12.75">
      <c r="B161" s="70"/>
      <c r="C161" s="1"/>
      <c r="D161" s="1"/>
      <c r="E161" s="1"/>
      <c r="F161" s="1"/>
      <c r="G161" s="1"/>
      <c r="H161" s="1"/>
      <c r="I161" s="1"/>
    </row>
    <row r="162" spans="2:9" ht="12.75">
      <c r="B162" s="70"/>
      <c r="C162" s="1"/>
      <c r="D162" s="1"/>
      <c r="E162" s="1"/>
      <c r="F162" s="1"/>
      <c r="G162" s="1"/>
      <c r="H162" s="1"/>
      <c r="I162" s="1"/>
    </row>
    <row r="163" spans="2:9" ht="12.75">
      <c r="B163" s="70"/>
      <c r="C163" s="1"/>
      <c r="D163" s="1"/>
      <c r="E163" s="1"/>
      <c r="F163" s="1"/>
      <c r="G163" s="1"/>
      <c r="H163" s="1"/>
      <c r="I163" s="1"/>
    </row>
    <row r="164" spans="2:9" ht="12.75">
      <c r="B164" s="70"/>
      <c r="C164" s="1"/>
      <c r="D164" s="1"/>
      <c r="E164" s="1"/>
      <c r="F164" s="1"/>
      <c r="G164" s="1"/>
      <c r="H164" s="1"/>
      <c r="I164" s="1"/>
    </row>
    <row r="165" spans="2:9" ht="12.75">
      <c r="B165" s="70"/>
      <c r="C165" s="1"/>
      <c r="D165" s="1"/>
      <c r="E165" s="1"/>
      <c r="F165" s="1"/>
      <c r="G165" s="1"/>
      <c r="H165" s="1"/>
      <c r="I165" s="1"/>
    </row>
    <row r="166" spans="2:9" ht="12.75">
      <c r="B166" s="70"/>
      <c r="C166" s="1"/>
      <c r="D166" s="1"/>
      <c r="E166" s="1"/>
      <c r="F166" s="1"/>
      <c r="G166" s="1"/>
      <c r="H166" s="1"/>
      <c r="I166" s="1"/>
    </row>
    <row r="167" spans="2:9" ht="12.75">
      <c r="B167" s="70"/>
      <c r="C167" s="1"/>
      <c r="D167" s="1"/>
      <c r="E167" s="1"/>
      <c r="F167" s="1"/>
      <c r="G167" s="1"/>
      <c r="H167" s="1"/>
      <c r="I167" s="1"/>
    </row>
    <row r="168" spans="2:9" ht="12.75">
      <c r="B168" s="70"/>
      <c r="C168" s="1"/>
      <c r="D168" s="1"/>
      <c r="E168" s="1"/>
      <c r="F168" s="1"/>
      <c r="G168" s="1"/>
      <c r="H168" s="1"/>
      <c r="I168" s="1"/>
    </row>
    <row r="169" spans="2:9" ht="12.75">
      <c r="B169" s="69"/>
      <c r="C169" s="95"/>
      <c r="D169" s="67"/>
      <c r="E169" s="91"/>
      <c r="F169" s="91"/>
      <c r="G169" s="91"/>
      <c r="H169" s="91"/>
      <c r="I169" s="91"/>
    </row>
    <row r="170" spans="2:9" ht="12.75">
      <c r="B170" s="69"/>
      <c r="C170" s="95"/>
      <c r="D170" s="67"/>
      <c r="E170" s="91"/>
      <c r="F170" s="91"/>
      <c r="G170" s="91"/>
      <c r="H170" s="91"/>
      <c r="I170" s="91"/>
    </row>
    <row r="171" spans="3:9" ht="12.75">
      <c r="C171" s="96"/>
      <c r="D171" s="40"/>
      <c r="E171" s="92"/>
      <c r="F171" s="92"/>
      <c r="G171" s="92"/>
      <c r="H171" s="92"/>
      <c r="I171" s="92"/>
    </row>
    <row r="172" spans="2:9" ht="12.75">
      <c r="B172" s="69"/>
      <c r="C172" s="95"/>
      <c r="D172" s="90"/>
      <c r="E172" s="91"/>
      <c r="F172" s="91"/>
      <c r="G172" s="91"/>
      <c r="H172" s="91"/>
      <c r="I172" s="91"/>
    </row>
    <row r="173" spans="2:9" ht="12.75">
      <c r="B173" s="69"/>
      <c r="C173" s="95"/>
      <c r="D173" s="67"/>
      <c r="E173" s="91"/>
      <c r="F173" s="91"/>
      <c r="G173" s="91"/>
      <c r="H173" s="91"/>
      <c r="I173" s="91"/>
    </row>
    <row r="174" spans="2:9" ht="12.75">
      <c r="B174" s="69"/>
      <c r="C174" s="95"/>
      <c r="D174" s="67"/>
      <c r="E174" s="82"/>
      <c r="F174" s="82"/>
      <c r="G174" s="82"/>
      <c r="H174" s="82"/>
      <c r="I174" s="82"/>
    </row>
    <row r="175" spans="3:9" ht="12.75">
      <c r="C175" s="96"/>
      <c r="D175" s="40"/>
      <c r="E175" s="92"/>
      <c r="F175" s="92"/>
      <c r="G175" s="92"/>
      <c r="H175" s="92"/>
      <c r="I175" s="92"/>
    </row>
    <row r="176" spans="2:9" ht="12.75">
      <c r="B176" s="69"/>
      <c r="C176" s="95"/>
      <c r="D176" s="67"/>
      <c r="E176" s="82"/>
      <c r="F176" s="82"/>
      <c r="G176" s="82"/>
      <c r="H176" s="82"/>
      <c r="I176" s="82"/>
    </row>
    <row r="177" spans="2:9" ht="12.75">
      <c r="B177" s="70"/>
      <c r="C177" s="1"/>
      <c r="D177" s="1"/>
      <c r="E177" s="1"/>
      <c r="F177" s="1"/>
      <c r="G177" s="1"/>
      <c r="H177" s="1"/>
      <c r="I177" s="1"/>
    </row>
    <row r="178" spans="2:9" ht="12.75">
      <c r="B178" s="70"/>
      <c r="C178" s="1"/>
      <c r="D178" s="1"/>
      <c r="E178" s="1"/>
      <c r="F178" s="1"/>
      <c r="G178" s="1"/>
      <c r="H178" s="1"/>
      <c r="I178" s="1"/>
    </row>
    <row r="179" spans="3:9" ht="12.75">
      <c r="C179" s="94"/>
      <c r="D179" s="40"/>
      <c r="E179" s="92"/>
      <c r="F179" s="92"/>
      <c r="G179" s="92"/>
      <c r="H179" s="92"/>
      <c r="I179" s="92"/>
    </row>
    <row r="180" spans="2:9" ht="12.75">
      <c r="B180" s="69"/>
      <c r="C180" s="1"/>
      <c r="D180" s="1"/>
      <c r="E180" s="1"/>
      <c r="F180" s="1"/>
      <c r="G180" s="1"/>
      <c r="H180" s="1"/>
      <c r="I180" s="1"/>
    </row>
    <row r="181" spans="2:9" ht="12.75">
      <c r="B181" s="69"/>
      <c r="C181" s="87"/>
      <c r="D181" s="90"/>
      <c r="E181" s="42"/>
      <c r="F181" s="42"/>
      <c r="G181" s="42"/>
      <c r="H181" s="42"/>
      <c r="I181" s="42"/>
    </row>
    <row r="182" spans="2:9" ht="12.75">
      <c r="B182" s="69"/>
      <c r="C182" s="1"/>
      <c r="D182" s="1"/>
      <c r="E182" s="1"/>
      <c r="F182" s="1"/>
      <c r="G182" s="1"/>
      <c r="H182" s="1"/>
      <c r="I182" s="1"/>
    </row>
    <row r="183" spans="2:9" ht="12.75">
      <c r="B183" s="69"/>
      <c r="C183" s="1"/>
      <c r="D183" s="1"/>
      <c r="E183" s="1"/>
      <c r="F183" s="1"/>
      <c r="G183" s="1"/>
      <c r="H183" s="1"/>
      <c r="I183" s="1"/>
    </row>
    <row r="184" spans="2:9" ht="12.75">
      <c r="B184" s="69"/>
      <c r="C184" s="1"/>
      <c r="D184" s="1"/>
      <c r="E184" s="1"/>
      <c r="F184" s="1"/>
      <c r="G184" s="1"/>
      <c r="H184" s="1"/>
      <c r="I184" s="1"/>
    </row>
    <row r="185" spans="2:9" ht="12.75">
      <c r="B185" s="69"/>
      <c r="C185" s="1"/>
      <c r="D185" s="1"/>
      <c r="E185" s="1"/>
      <c r="F185" s="1"/>
      <c r="G185" s="1"/>
      <c r="H185" s="1"/>
      <c r="I185" s="1"/>
    </row>
    <row r="186" spans="2:9" ht="12.75">
      <c r="B186" s="69"/>
      <c r="C186" s="1"/>
      <c r="D186" s="1"/>
      <c r="E186" s="1"/>
      <c r="F186" s="1"/>
      <c r="G186" s="1"/>
      <c r="H186" s="1"/>
      <c r="I186" s="1"/>
    </row>
    <row r="187" spans="2:9" ht="12.75">
      <c r="B187" s="69"/>
      <c r="C187" s="1"/>
      <c r="D187" s="1"/>
      <c r="E187" s="1"/>
      <c r="F187" s="1"/>
      <c r="G187" s="1"/>
      <c r="H187" s="1"/>
      <c r="I187" s="1"/>
    </row>
    <row r="188" spans="2:9" ht="12.75">
      <c r="B188" s="69"/>
      <c r="C188" s="1"/>
      <c r="D188" s="1"/>
      <c r="E188" s="1"/>
      <c r="F188" s="1"/>
      <c r="G188" s="1"/>
      <c r="H188" s="1"/>
      <c r="I188" s="1"/>
    </row>
    <row r="189" spans="2:9" ht="12.75">
      <c r="B189" s="69"/>
      <c r="C189" s="1"/>
      <c r="D189" s="1"/>
      <c r="E189" s="1"/>
      <c r="F189" s="1"/>
      <c r="G189" s="1"/>
      <c r="H189" s="1"/>
      <c r="I189" s="1"/>
    </row>
    <row r="190" spans="2:9" ht="12.75">
      <c r="B190" s="69"/>
      <c r="C190" s="1"/>
      <c r="D190" s="1"/>
      <c r="E190" s="1"/>
      <c r="F190" s="1"/>
      <c r="G190" s="1"/>
      <c r="H190" s="1"/>
      <c r="I190" s="1"/>
    </row>
    <row r="191" spans="2:9" ht="12.75">
      <c r="B191" s="69"/>
      <c r="C191" s="1"/>
      <c r="D191" s="1"/>
      <c r="E191" s="1"/>
      <c r="F191" s="1"/>
      <c r="G191" s="1"/>
      <c r="H191" s="1"/>
      <c r="I191" s="1"/>
    </row>
    <row r="192" spans="2:9" ht="12.75">
      <c r="B192" s="69"/>
      <c r="C192" s="1"/>
      <c r="D192" s="1"/>
      <c r="E192" s="1"/>
      <c r="F192" s="1"/>
      <c r="G192" s="1"/>
      <c r="H192" s="1"/>
      <c r="I192" s="1"/>
    </row>
    <row r="193" spans="2:9" ht="12.75">
      <c r="B193" s="69"/>
      <c r="C193" s="1"/>
      <c r="D193" s="1"/>
      <c r="E193" s="1"/>
      <c r="F193" s="1"/>
      <c r="G193" s="1"/>
      <c r="H193" s="1"/>
      <c r="I193" s="1"/>
    </row>
    <row r="194" spans="2:9" ht="12.75">
      <c r="B194" s="69"/>
      <c r="C194" s="1"/>
      <c r="D194" s="1"/>
      <c r="E194" s="1"/>
      <c r="F194" s="1"/>
      <c r="G194" s="1"/>
      <c r="H194" s="1"/>
      <c r="I194" s="1"/>
    </row>
    <row r="195" spans="2:9" ht="12.75">
      <c r="B195" s="69"/>
      <c r="C195" s="1"/>
      <c r="D195" s="1"/>
      <c r="E195" s="1"/>
      <c r="F195" s="1"/>
      <c r="G195" s="1"/>
      <c r="H195" s="1"/>
      <c r="I195" s="1"/>
    </row>
    <row r="196" spans="2:9" ht="12.75">
      <c r="B196" s="69"/>
      <c r="C196" s="1"/>
      <c r="D196" s="1"/>
      <c r="E196" s="1"/>
      <c r="F196" s="1"/>
      <c r="G196" s="1"/>
      <c r="H196" s="1"/>
      <c r="I196" s="1"/>
    </row>
    <row r="197" spans="2:9" ht="12.75">
      <c r="B197" s="69"/>
      <c r="C197" s="1"/>
      <c r="D197" s="1"/>
      <c r="E197" s="1"/>
      <c r="F197" s="1"/>
      <c r="G197" s="1"/>
      <c r="H197" s="1"/>
      <c r="I197" s="1"/>
    </row>
    <row r="198" spans="2:9" ht="12.75">
      <c r="B198" s="69"/>
      <c r="C198" s="1"/>
      <c r="D198" s="1"/>
      <c r="E198" s="1"/>
      <c r="F198" s="1"/>
      <c r="G198" s="1"/>
      <c r="H198" s="1"/>
      <c r="I198" s="1"/>
    </row>
    <row r="199" spans="2:9" ht="12.75">
      <c r="B199" s="69"/>
      <c r="C199" s="1"/>
      <c r="D199" s="1"/>
      <c r="E199" s="1"/>
      <c r="F199" s="1"/>
      <c r="G199" s="1"/>
      <c r="H199" s="1"/>
      <c r="I199" s="1"/>
    </row>
    <row r="200" spans="2:9" ht="12.75">
      <c r="B200" s="69"/>
      <c r="C200" s="1"/>
      <c r="D200" s="1"/>
      <c r="E200" s="1"/>
      <c r="F200" s="1"/>
      <c r="G200" s="1"/>
      <c r="H200" s="1"/>
      <c r="I200" s="1"/>
    </row>
    <row r="201" spans="2:9" ht="12.75">
      <c r="B201" s="69"/>
      <c r="C201" s="1"/>
      <c r="D201" s="1"/>
      <c r="E201" s="1"/>
      <c r="F201" s="1"/>
      <c r="G201" s="1"/>
      <c r="H201" s="1"/>
      <c r="I201" s="1"/>
    </row>
    <row r="202" spans="2:9" ht="12.75">
      <c r="B202" s="69"/>
      <c r="C202" s="1"/>
      <c r="D202" s="1"/>
      <c r="E202" s="1"/>
      <c r="F202" s="1"/>
      <c r="G202" s="1"/>
      <c r="H202" s="1"/>
      <c r="I202" s="1"/>
    </row>
    <row r="203" spans="2:9" ht="12.75">
      <c r="B203" s="69"/>
      <c r="C203" s="1"/>
      <c r="D203" s="1"/>
      <c r="E203" s="1"/>
      <c r="F203" s="1"/>
      <c r="G203" s="1"/>
      <c r="H203" s="1"/>
      <c r="I203" s="1"/>
    </row>
    <row r="204" spans="2:9" ht="12.75">
      <c r="B204" s="69"/>
      <c r="C204" s="1"/>
      <c r="D204" s="1"/>
      <c r="E204" s="1"/>
      <c r="F204" s="1"/>
      <c r="G204" s="1"/>
      <c r="H204" s="1"/>
      <c r="I204" s="1"/>
    </row>
    <row r="205" spans="2:9" ht="12.75">
      <c r="B205" s="69"/>
      <c r="C205" s="1"/>
      <c r="D205" s="1"/>
      <c r="E205" s="1"/>
      <c r="F205" s="1"/>
      <c r="G205" s="1"/>
      <c r="H205" s="1"/>
      <c r="I205" s="1"/>
    </row>
    <row r="206" spans="2:9" ht="12.75">
      <c r="B206" s="69"/>
      <c r="C206" s="1"/>
      <c r="D206" s="1"/>
      <c r="E206" s="1"/>
      <c r="F206" s="1"/>
      <c r="G206" s="1"/>
      <c r="H206" s="1"/>
      <c r="I206" s="1"/>
    </row>
    <row r="207" spans="2:9" ht="12.75">
      <c r="B207" s="69"/>
      <c r="C207" s="1"/>
      <c r="D207" s="1"/>
      <c r="E207" s="1"/>
      <c r="F207" s="1"/>
      <c r="G207" s="1"/>
      <c r="H207" s="1"/>
      <c r="I207" s="1"/>
    </row>
    <row r="208" spans="2:9" ht="12.75">
      <c r="B208" s="69"/>
      <c r="C208" s="1"/>
      <c r="D208" s="1"/>
      <c r="E208" s="1"/>
      <c r="F208" s="1"/>
      <c r="G208" s="1"/>
      <c r="H208" s="1"/>
      <c r="I208" s="1"/>
    </row>
    <row r="209" spans="2:9" ht="12.75">
      <c r="B209" s="69"/>
      <c r="C209" s="1"/>
      <c r="D209" s="1"/>
      <c r="E209" s="1"/>
      <c r="F209" s="1"/>
      <c r="G209" s="1"/>
      <c r="H209" s="1"/>
      <c r="I209" s="1"/>
    </row>
    <row r="210" spans="2:9" ht="12.75">
      <c r="B210" s="69"/>
      <c r="C210" s="1"/>
      <c r="D210" s="1"/>
      <c r="E210" s="1"/>
      <c r="F210" s="1"/>
      <c r="G210" s="1"/>
      <c r="H210" s="1"/>
      <c r="I210" s="1"/>
    </row>
    <row r="211" spans="2:9" ht="12.75">
      <c r="B211" s="69"/>
      <c r="C211" s="1"/>
      <c r="D211" s="1"/>
      <c r="E211" s="1"/>
      <c r="F211" s="1"/>
      <c r="G211" s="1"/>
      <c r="H211" s="1"/>
      <c r="I211" s="1"/>
    </row>
    <row r="212" spans="2:9" ht="12.75">
      <c r="B212" s="69"/>
      <c r="C212" s="1"/>
      <c r="D212" s="1"/>
      <c r="E212" s="1"/>
      <c r="F212" s="1"/>
      <c r="G212" s="1"/>
      <c r="H212" s="1"/>
      <c r="I212" s="1"/>
    </row>
    <row r="213" spans="2:9" ht="12.75">
      <c r="B213" s="69"/>
      <c r="C213" s="1"/>
      <c r="D213" s="1"/>
      <c r="E213" s="1"/>
      <c r="F213" s="1"/>
      <c r="G213" s="1"/>
      <c r="H213" s="1"/>
      <c r="I213" s="1"/>
    </row>
    <row r="214" spans="2:9" ht="12.75">
      <c r="B214" s="69"/>
      <c r="C214" s="1"/>
      <c r="D214" s="1"/>
      <c r="E214" s="1"/>
      <c r="F214" s="1"/>
      <c r="G214" s="1"/>
      <c r="H214" s="1"/>
      <c r="I214" s="1"/>
    </row>
    <row r="215" spans="2:9" ht="12.75">
      <c r="B215" s="69"/>
      <c r="C215" s="1"/>
      <c r="D215" s="1"/>
      <c r="E215" s="1"/>
      <c r="F215" s="1"/>
      <c r="G215" s="1"/>
      <c r="H215" s="1"/>
      <c r="I215" s="1"/>
    </row>
    <row r="216" spans="2:9" ht="12.75">
      <c r="B216" s="69"/>
      <c r="C216" s="1"/>
      <c r="D216" s="1"/>
      <c r="E216" s="1"/>
      <c r="F216" s="1"/>
      <c r="G216" s="1"/>
      <c r="H216" s="1"/>
      <c r="I216" s="1"/>
    </row>
    <row r="217" spans="2:9" ht="12.75">
      <c r="B217" s="69"/>
      <c r="C217" s="1"/>
      <c r="D217" s="1"/>
      <c r="E217" s="1"/>
      <c r="F217" s="1"/>
      <c r="G217" s="1"/>
      <c r="H217" s="1"/>
      <c r="I217" s="1"/>
    </row>
    <row r="218" spans="2:9" ht="12.75">
      <c r="B218" s="69"/>
      <c r="C218" s="1"/>
      <c r="D218" s="1"/>
      <c r="E218" s="1"/>
      <c r="F218" s="1"/>
      <c r="G218" s="1"/>
      <c r="H218" s="1"/>
      <c r="I218" s="1"/>
    </row>
    <row r="219" spans="2:9" ht="12.75">
      <c r="B219" s="69"/>
      <c r="C219" s="1"/>
      <c r="D219" s="1"/>
      <c r="E219" s="1"/>
      <c r="F219" s="1"/>
      <c r="G219" s="1"/>
      <c r="H219" s="1"/>
      <c r="I219" s="1"/>
    </row>
    <row r="220" spans="2:9" ht="12.75">
      <c r="B220" s="69"/>
      <c r="C220" s="1"/>
      <c r="D220" s="1"/>
      <c r="E220" s="1"/>
      <c r="F220" s="1"/>
      <c r="G220" s="1"/>
      <c r="H220" s="1"/>
      <c r="I220" s="1"/>
    </row>
    <row r="221" spans="2:9" ht="12.75">
      <c r="B221" s="69"/>
      <c r="C221" s="1"/>
      <c r="D221" s="1"/>
      <c r="E221" s="1"/>
      <c r="F221" s="1"/>
      <c r="G221" s="1"/>
      <c r="H221" s="1"/>
      <c r="I221" s="1"/>
    </row>
    <row r="222" spans="2:9" ht="12.75">
      <c r="B222" s="69"/>
      <c r="C222" s="1"/>
      <c r="D222" s="1"/>
      <c r="E222" s="1"/>
      <c r="F222" s="1"/>
      <c r="G222" s="1"/>
      <c r="H222" s="1"/>
      <c r="I222" s="1"/>
    </row>
    <row r="223" spans="2:9" ht="12.75">
      <c r="B223" s="69"/>
      <c r="C223" s="1"/>
      <c r="D223" s="1"/>
      <c r="E223" s="1"/>
      <c r="F223" s="1"/>
      <c r="G223" s="1"/>
      <c r="H223" s="1"/>
      <c r="I223" s="1"/>
    </row>
    <row r="224" spans="2:9" ht="12.75">
      <c r="B224" s="69"/>
      <c r="C224" s="1"/>
      <c r="D224" s="1"/>
      <c r="E224" s="1"/>
      <c r="F224" s="1"/>
      <c r="G224" s="1"/>
      <c r="H224" s="1"/>
      <c r="I224" s="1"/>
    </row>
    <row r="225" spans="2:9" ht="12.75">
      <c r="B225" s="69"/>
      <c r="C225" s="1"/>
      <c r="D225" s="1"/>
      <c r="E225" s="1"/>
      <c r="F225" s="1"/>
      <c r="G225" s="1"/>
      <c r="H225" s="1"/>
      <c r="I225" s="1"/>
    </row>
    <row r="226" spans="2:9" ht="12.75">
      <c r="B226" s="69"/>
      <c r="C226" s="1"/>
      <c r="D226" s="1"/>
      <c r="E226" s="1"/>
      <c r="F226" s="1"/>
      <c r="G226" s="1"/>
      <c r="H226" s="1"/>
      <c r="I226" s="1"/>
    </row>
    <row r="227" spans="2:9" ht="12.75">
      <c r="B227" s="69"/>
      <c r="C227" s="1"/>
      <c r="D227" s="1"/>
      <c r="E227" s="1"/>
      <c r="F227" s="1"/>
      <c r="G227" s="1"/>
      <c r="H227" s="1"/>
      <c r="I227" s="1"/>
    </row>
    <row r="228" spans="2:9" ht="12.75">
      <c r="B228" s="69"/>
      <c r="C228" s="1"/>
      <c r="D228" s="1"/>
      <c r="E228" s="1"/>
      <c r="F228" s="1"/>
      <c r="G228" s="1"/>
      <c r="H228" s="1"/>
      <c r="I228" s="1"/>
    </row>
    <row r="229" spans="2:9" ht="12.75">
      <c r="B229" s="69"/>
      <c r="C229" s="1"/>
      <c r="D229" s="1"/>
      <c r="E229" s="1"/>
      <c r="F229" s="1"/>
      <c r="G229" s="1"/>
      <c r="H229" s="1"/>
      <c r="I229" s="1"/>
    </row>
    <row r="230" spans="2:9" ht="12.75">
      <c r="B230" s="69"/>
      <c r="C230" s="1"/>
      <c r="D230" s="1"/>
      <c r="E230" s="1"/>
      <c r="F230" s="1"/>
      <c r="G230" s="1"/>
      <c r="H230" s="1"/>
      <c r="I230" s="1"/>
    </row>
    <row r="231" spans="2:9" ht="12.75">
      <c r="B231" s="69"/>
      <c r="C231" s="1"/>
      <c r="D231" s="1"/>
      <c r="E231" s="1"/>
      <c r="F231" s="1"/>
      <c r="G231" s="1"/>
      <c r="H231" s="1"/>
      <c r="I231" s="1"/>
    </row>
    <row r="232" spans="2:9" ht="12.75">
      <c r="B232" s="69"/>
      <c r="C232" s="1"/>
      <c r="D232" s="1"/>
      <c r="E232" s="1"/>
      <c r="F232" s="1"/>
      <c r="G232" s="1"/>
      <c r="H232" s="1"/>
      <c r="I232" s="1"/>
    </row>
    <row r="233" spans="2:9" ht="12.75">
      <c r="B233" s="69"/>
      <c r="C233" s="1"/>
      <c r="D233" s="1"/>
      <c r="E233" s="1"/>
      <c r="F233" s="1"/>
      <c r="G233" s="1"/>
      <c r="H233" s="1"/>
      <c r="I233" s="1"/>
    </row>
    <row r="234" spans="2:9" ht="12.75">
      <c r="B234" s="69"/>
      <c r="C234" s="1"/>
      <c r="D234" s="1"/>
      <c r="E234" s="1"/>
      <c r="F234" s="1"/>
      <c r="G234" s="1"/>
      <c r="H234" s="1"/>
      <c r="I234" s="1"/>
    </row>
    <row r="235" spans="2:9" ht="12.75">
      <c r="B235" s="69"/>
      <c r="C235" s="1"/>
      <c r="D235" s="1"/>
      <c r="E235" s="1"/>
      <c r="F235" s="1"/>
      <c r="G235" s="1"/>
      <c r="H235" s="1"/>
      <c r="I235" s="1"/>
    </row>
    <row r="236" spans="2:9" ht="12.75">
      <c r="B236" s="69"/>
      <c r="C236" s="1"/>
      <c r="D236" s="1"/>
      <c r="E236" s="1"/>
      <c r="F236" s="1"/>
      <c r="G236" s="1"/>
      <c r="H236" s="1"/>
      <c r="I236" s="1"/>
    </row>
    <row r="237" spans="2:9" ht="12.75">
      <c r="B237" s="69"/>
      <c r="C237" s="1"/>
      <c r="D237" s="1"/>
      <c r="E237" s="1"/>
      <c r="F237" s="1"/>
      <c r="G237" s="1"/>
      <c r="H237" s="1"/>
      <c r="I237" s="1"/>
    </row>
    <row r="238" spans="2:9" ht="12.75">
      <c r="B238" s="69"/>
      <c r="C238" s="1"/>
      <c r="D238" s="1"/>
      <c r="E238" s="1"/>
      <c r="F238" s="1"/>
      <c r="G238" s="1"/>
      <c r="H238" s="1"/>
      <c r="I238" s="1"/>
    </row>
    <row r="239" spans="2:9" ht="12.75">
      <c r="B239" s="69"/>
      <c r="C239" s="1"/>
      <c r="D239" s="1"/>
      <c r="E239" s="1"/>
      <c r="F239" s="1"/>
      <c r="G239" s="1"/>
      <c r="H239" s="1"/>
      <c r="I239" s="1"/>
    </row>
    <row r="240" spans="2:9" ht="12.75">
      <c r="B240" s="69"/>
      <c r="C240" s="1"/>
      <c r="D240" s="1"/>
      <c r="E240" s="1"/>
      <c r="F240" s="1"/>
      <c r="G240" s="1"/>
      <c r="H240" s="1"/>
      <c r="I240" s="1"/>
    </row>
    <row r="241" spans="2:9" ht="12.75">
      <c r="B241" s="69"/>
      <c r="C241" s="1"/>
      <c r="D241" s="1"/>
      <c r="E241" s="1"/>
      <c r="F241" s="1"/>
      <c r="G241" s="1"/>
      <c r="H241" s="30"/>
      <c r="I241" s="30"/>
    </row>
    <row r="242" spans="2:7" ht="12.75">
      <c r="B242" s="69"/>
      <c r="C242" s="1"/>
      <c r="D242" s="1"/>
      <c r="E242" s="1"/>
      <c r="F242" s="1"/>
      <c r="G242" s="1"/>
    </row>
    <row r="243" spans="2:7" ht="12.75">
      <c r="B243" s="69"/>
      <c r="C243" s="1"/>
      <c r="D243" s="1"/>
      <c r="E243" s="1"/>
      <c r="F243" s="1"/>
      <c r="G243" s="1"/>
    </row>
    <row r="244" spans="2:7" ht="12.75">
      <c r="B244" s="69"/>
      <c r="C244" s="1"/>
      <c r="D244" s="1"/>
      <c r="E244" s="1"/>
      <c r="F244" s="1"/>
      <c r="G244" s="1"/>
    </row>
    <row r="245" spans="2:7" ht="12.75">
      <c r="B245" s="69"/>
      <c r="C245" s="1"/>
      <c r="D245" s="1"/>
      <c r="E245" s="1"/>
      <c r="F245" s="1"/>
      <c r="G245" s="1"/>
    </row>
    <row r="246" spans="2:7" ht="12.75">
      <c r="B246" s="69"/>
      <c r="C246" s="1"/>
      <c r="D246" s="1"/>
      <c r="E246" s="1"/>
      <c r="F246" s="1"/>
      <c r="G246" s="1"/>
    </row>
    <row r="247" spans="2:7" ht="12.75">
      <c r="B247" s="69"/>
      <c r="C247" s="1"/>
      <c r="D247" s="1"/>
      <c r="E247" s="1"/>
      <c r="F247" s="1"/>
      <c r="G247" s="1"/>
    </row>
    <row r="248" spans="2:7" ht="12.75">
      <c r="B248" s="69"/>
      <c r="C248" s="1"/>
      <c r="D248" s="1"/>
      <c r="E248" s="1"/>
      <c r="F248" s="1"/>
      <c r="G248" s="1"/>
    </row>
    <row r="249" spans="2:7" ht="12.75">
      <c r="B249" s="69"/>
      <c r="C249" s="1"/>
      <c r="D249" s="1"/>
      <c r="E249" s="1"/>
      <c r="F249" s="1"/>
      <c r="G249" s="1"/>
    </row>
    <row r="250" spans="2:7" ht="12.75">
      <c r="B250" s="69"/>
      <c r="C250" s="1"/>
      <c r="D250" s="1"/>
      <c r="E250" s="1"/>
      <c r="F250" s="1"/>
      <c r="G250" s="1"/>
    </row>
    <row r="251" spans="2:7" ht="12.75">
      <c r="B251" s="69"/>
      <c r="C251" s="1"/>
      <c r="D251" s="1"/>
      <c r="E251" s="1"/>
      <c r="F251" s="1"/>
      <c r="G251" s="1"/>
    </row>
    <row r="252" spans="2:7" ht="12.75">
      <c r="B252" s="69"/>
      <c r="C252" s="1"/>
      <c r="D252" s="1"/>
      <c r="E252" s="1"/>
      <c r="F252" s="1"/>
      <c r="G252" s="1"/>
    </row>
    <row r="253" spans="2:7" ht="12.75">
      <c r="B253" s="69"/>
      <c r="C253" s="1"/>
      <c r="D253" s="1"/>
      <c r="E253" s="1"/>
      <c r="F253" s="1"/>
      <c r="G253" s="1"/>
    </row>
    <row r="254" spans="2:7" ht="12.75">
      <c r="B254" s="69"/>
      <c r="C254" s="1"/>
      <c r="D254" s="1"/>
      <c r="E254" s="1"/>
      <c r="F254" s="1"/>
      <c r="G254" s="1"/>
    </row>
    <row r="255" spans="2:9" ht="12.75">
      <c r="B255" s="69"/>
      <c r="C255" s="1"/>
      <c r="D255" s="1"/>
      <c r="E255" s="1"/>
      <c r="F255" s="1"/>
      <c r="G255" s="1"/>
      <c r="H255" s="1"/>
      <c r="I255" s="1"/>
    </row>
    <row r="256" spans="2:9" ht="12.75">
      <c r="B256" s="69"/>
      <c r="C256" s="1"/>
      <c r="D256" s="1"/>
      <c r="E256" s="1"/>
      <c r="F256" s="1"/>
      <c r="G256" s="1"/>
      <c r="H256" s="1"/>
      <c r="I256" s="1"/>
    </row>
    <row r="257" spans="2:9" ht="12.75">
      <c r="B257" s="64"/>
      <c r="C257" s="29"/>
      <c r="D257" s="22"/>
      <c r="E257" s="32"/>
      <c r="F257" s="32"/>
      <c r="G257" s="32"/>
      <c r="H257" s="30"/>
      <c r="I257" s="30"/>
    </row>
  </sheetData>
  <mergeCells count="41">
    <mergeCell ref="B141:J141"/>
    <mergeCell ref="B142:J142"/>
    <mergeCell ref="B143:J143"/>
    <mergeCell ref="A136:B136"/>
    <mergeCell ref="A138:B138"/>
    <mergeCell ref="B1:E1"/>
    <mergeCell ref="B2:C2"/>
    <mergeCell ref="A123:B123"/>
    <mergeCell ref="A125:B125"/>
    <mergeCell ref="A79:B79"/>
    <mergeCell ref="A85:B85"/>
    <mergeCell ref="A101:B101"/>
    <mergeCell ref="A103:B103"/>
    <mergeCell ref="A67:B67"/>
    <mergeCell ref="A69:B69"/>
    <mergeCell ref="A130:B130"/>
    <mergeCell ref="A132:B132"/>
    <mergeCell ref="A108:B108"/>
    <mergeCell ref="A110:B110"/>
    <mergeCell ref="A117:B117"/>
    <mergeCell ref="A119:B119"/>
    <mergeCell ref="A71:B71"/>
    <mergeCell ref="A77:B77"/>
    <mergeCell ref="A49:B49"/>
    <mergeCell ref="A56:B56"/>
    <mergeCell ref="A58:B58"/>
    <mergeCell ref="A65:B65"/>
    <mergeCell ref="A39:B39"/>
    <mergeCell ref="A41:B41"/>
    <mergeCell ref="A47:B47"/>
    <mergeCell ref="A28:C28"/>
    <mergeCell ref="A87:C87"/>
    <mergeCell ref="I4:J4"/>
    <mergeCell ref="E4:G4"/>
    <mergeCell ref="A4:B4"/>
    <mergeCell ref="A5:B5"/>
    <mergeCell ref="A6:B6"/>
    <mergeCell ref="A8:B8"/>
    <mergeCell ref="A18:B18"/>
    <mergeCell ref="A20:B20"/>
    <mergeCell ref="A26:B26"/>
  </mergeCells>
  <printOptions/>
  <pageMargins left="0.75" right="0.75" top="1" bottom="1" header="0" footer="0"/>
  <pageSetup orientation="portrait" paperSize="9"/>
  <ignoredErrors>
    <ignoredError sqref="A14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9"/>
  <sheetViews>
    <sheetView showGridLines="0" zoomScale="75" zoomScaleNormal="75" workbookViewId="0" topLeftCell="A1">
      <selection activeCell="J1" sqref="J1"/>
    </sheetView>
  </sheetViews>
  <sheetFormatPr defaultColWidth="11.421875" defaultRowHeight="12.75"/>
  <cols>
    <col min="1" max="1" width="4.7109375" style="110" customWidth="1"/>
    <col min="2" max="2" width="26.7109375" style="110" customWidth="1"/>
    <col min="3" max="7" width="12.7109375" style="141" customWidth="1"/>
    <col min="8" max="8" width="6.57421875" style="141" customWidth="1"/>
    <col min="9" max="10" width="12.7109375" style="141" customWidth="1"/>
    <col min="11" max="16384" width="11.421875" style="141" customWidth="1"/>
  </cols>
  <sheetData>
    <row r="1" spans="1:5" ht="12.75">
      <c r="A1" s="111" t="s">
        <v>43</v>
      </c>
      <c r="B1" s="234" t="s">
        <v>56</v>
      </c>
      <c r="C1" s="234"/>
      <c r="D1" s="234"/>
      <c r="E1" s="234"/>
    </row>
    <row r="2" spans="1:3" ht="12.75">
      <c r="A2" s="110" t="s">
        <v>45</v>
      </c>
      <c r="B2" s="234" t="s">
        <v>73</v>
      </c>
      <c r="C2" s="234"/>
    </row>
    <row r="4" spans="1:10" ht="12.75">
      <c r="A4" s="194" t="s">
        <v>0</v>
      </c>
      <c r="B4" s="194"/>
      <c r="C4" s="166" t="s">
        <v>1</v>
      </c>
      <c r="D4" s="166" t="s">
        <v>2</v>
      </c>
      <c r="E4" s="193" t="s">
        <v>3</v>
      </c>
      <c r="F4" s="193"/>
      <c r="G4" s="193"/>
      <c r="H4" s="148"/>
      <c r="I4" s="193" t="s">
        <v>4</v>
      </c>
      <c r="J4" s="193"/>
    </row>
    <row r="5" spans="1:10" ht="12.75">
      <c r="A5" s="235" t="s">
        <v>5</v>
      </c>
      <c r="B5" s="235"/>
      <c r="C5" s="113" t="s">
        <v>6</v>
      </c>
      <c r="D5" s="113"/>
      <c r="E5" s="113" t="s">
        <v>7</v>
      </c>
      <c r="F5" s="113" t="s">
        <v>8</v>
      </c>
      <c r="G5" s="113" t="s">
        <v>9</v>
      </c>
      <c r="H5" s="113"/>
      <c r="I5" s="113" t="s">
        <v>10</v>
      </c>
      <c r="J5" s="113" t="s">
        <v>11</v>
      </c>
    </row>
    <row r="6" spans="1:10" ht="12.75">
      <c r="A6" s="236" t="s">
        <v>12</v>
      </c>
      <c r="B6" s="236"/>
      <c r="C6" s="150" t="s">
        <v>13</v>
      </c>
      <c r="D6" s="150" t="s">
        <v>14</v>
      </c>
      <c r="E6" s="150"/>
      <c r="F6" s="150"/>
      <c r="G6" s="150" t="s">
        <v>15</v>
      </c>
      <c r="H6" s="150"/>
      <c r="I6" s="150"/>
      <c r="J6" s="150"/>
    </row>
    <row r="7" spans="5:10" ht="12.75">
      <c r="E7" s="109"/>
      <c r="F7" s="109"/>
      <c r="G7" s="109"/>
      <c r="H7" s="109"/>
      <c r="I7" s="109"/>
      <c r="J7" s="109"/>
    </row>
    <row r="8" spans="1:10" ht="12.75">
      <c r="A8" s="234" t="s">
        <v>16</v>
      </c>
      <c r="B8" s="234"/>
      <c r="C8" s="104"/>
      <c r="E8" s="109"/>
      <c r="F8" s="109"/>
      <c r="G8" s="109"/>
      <c r="H8" s="109"/>
      <c r="I8" s="109"/>
      <c r="J8" s="109"/>
    </row>
    <row r="9" spans="1:10" ht="12.75">
      <c r="A9" s="110">
        <v>12</v>
      </c>
      <c r="C9" s="109">
        <v>2</v>
      </c>
      <c r="D9" s="163">
        <v>4217</v>
      </c>
      <c r="E9" s="163">
        <v>6.8</v>
      </c>
      <c r="F9" s="163">
        <v>7.05</v>
      </c>
      <c r="G9" s="163">
        <v>6.93</v>
      </c>
      <c r="H9" s="163"/>
      <c r="I9" s="163">
        <v>54.99</v>
      </c>
      <c r="J9" s="163">
        <v>74.97</v>
      </c>
    </row>
    <row r="10" spans="1:10" ht="12.75">
      <c r="A10" s="110">
        <v>13</v>
      </c>
      <c r="C10" s="109">
        <v>1</v>
      </c>
      <c r="D10" s="163">
        <v>1630.1</v>
      </c>
      <c r="E10" s="163">
        <v>7.3</v>
      </c>
      <c r="F10" s="163">
        <v>7.3</v>
      </c>
      <c r="G10" s="163">
        <v>7.3</v>
      </c>
      <c r="H10" s="163"/>
      <c r="I10" s="163">
        <v>67.09</v>
      </c>
      <c r="J10" s="163">
        <v>67.09</v>
      </c>
    </row>
    <row r="11" spans="1:10" ht="12.75">
      <c r="A11" s="110">
        <v>15</v>
      </c>
      <c r="C11" s="109">
        <v>4</v>
      </c>
      <c r="D11" s="163">
        <v>7766.2</v>
      </c>
      <c r="E11" s="163">
        <v>6.65</v>
      </c>
      <c r="F11" s="163">
        <v>6.9</v>
      </c>
      <c r="G11" s="163">
        <v>6.76</v>
      </c>
      <c r="H11" s="163"/>
      <c r="I11" s="163">
        <v>21.65</v>
      </c>
      <c r="J11" s="163">
        <v>69.47</v>
      </c>
    </row>
    <row r="12" spans="1:10" ht="12.75">
      <c r="A12" s="110">
        <v>16</v>
      </c>
      <c r="C12" s="109">
        <v>1</v>
      </c>
      <c r="D12" s="163">
        <v>8285</v>
      </c>
      <c r="E12" s="163">
        <v>5.95</v>
      </c>
      <c r="F12" s="163">
        <v>5.95</v>
      </c>
      <c r="G12" s="163">
        <v>5.95</v>
      </c>
      <c r="H12" s="163"/>
      <c r="I12" s="163">
        <v>77.5</v>
      </c>
      <c r="J12" s="163">
        <v>77.5</v>
      </c>
    </row>
    <row r="13" spans="1:10" ht="12.75">
      <c r="A13" s="110">
        <v>18</v>
      </c>
      <c r="C13" s="109">
        <v>4</v>
      </c>
      <c r="D13" s="163">
        <v>5161</v>
      </c>
      <c r="E13" s="163">
        <v>6.45</v>
      </c>
      <c r="F13" s="163">
        <v>7.9</v>
      </c>
      <c r="G13" s="163">
        <v>6.98</v>
      </c>
      <c r="H13" s="163"/>
      <c r="I13" s="163">
        <v>21.62</v>
      </c>
      <c r="J13" s="163">
        <v>74.97</v>
      </c>
    </row>
    <row r="14" spans="1:10" ht="12.75">
      <c r="A14" s="110">
        <v>20</v>
      </c>
      <c r="C14" s="109">
        <v>27</v>
      </c>
      <c r="D14" s="163">
        <v>55562.3</v>
      </c>
      <c r="E14" s="163">
        <v>6.2</v>
      </c>
      <c r="F14" s="163">
        <v>7.7</v>
      </c>
      <c r="G14" s="163">
        <v>6.72</v>
      </c>
      <c r="H14" s="163"/>
      <c r="I14" s="163">
        <v>50.94</v>
      </c>
      <c r="J14" s="163">
        <v>79.99</v>
      </c>
    </row>
    <row r="15" spans="1:10" ht="12.75">
      <c r="A15" s="110">
        <v>23</v>
      </c>
      <c r="C15" s="109">
        <v>1</v>
      </c>
      <c r="D15" s="163">
        <v>4230</v>
      </c>
      <c r="E15" s="163">
        <v>6.35</v>
      </c>
      <c r="F15" s="163">
        <v>6.35</v>
      </c>
      <c r="G15" s="163">
        <v>6.35</v>
      </c>
      <c r="H15" s="163"/>
      <c r="I15" s="163">
        <v>79.76</v>
      </c>
      <c r="J15" s="163">
        <v>79.76</v>
      </c>
    </row>
    <row r="16" spans="1:10" ht="12.75">
      <c r="A16" s="110">
        <v>25</v>
      </c>
      <c r="C16" s="109">
        <v>14</v>
      </c>
      <c r="D16" s="163">
        <v>24843</v>
      </c>
      <c r="E16" s="163">
        <v>6.4</v>
      </c>
      <c r="F16" s="163">
        <v>7.35</v>
      </c>
      <c r="G16" s="163">
        <v>6.81</v>
      </c>
      <c r="H16" s="163"/>
      <c r="I16" s="163">
        <v>60.17</v>
      </c>
      <c r="J16" s="163">
        <v>80</v>
      </c>
    </row>
    <row r="17" spans="1:10" ht="12.75">
      <c r="A17" s="110">
        <v>26</v>
      </c>
      <c r="C17" s="109">
        <v>1</v>
      </c>
      <c r="D17" s="163">
        <v>1110.2</v>
      </c>
      <c r="E17" s="163">
        <v>7.05</v>
      </c>
      <c r="F17" s="163">
        <v>7.05</v>
      </c>
      <c r="G17" s="163">
        <v>7.05</v>
      </c>
      <c r="H17" s="163"/>
      <c r="I17" s="163">
        <v>79.88</v>
      </c>
      <c r="J17" s="163">
        <v>79.88</v>
      </c>
    </row>
    <row r="18" spans="1:10" ht="12.75">
      <c r="A18" s="110">
        <v>27</v>
      </c>
      <c r="C18" s="109">
        <v>1</v>
      </c>
      <c r="D18" s="163">
        <v>2265</v>
      </c>
      <c r="E18" s="163">
        <v>6.9</v>
      </c>
      <c r="F18" s="163">
        <v>6.9</v>
      </c>
      <c r="G18" s="163">
        <v>6.9</v>
      </c>
      <c r="H18" s="163"/>
      <c r="I18" s="163">
        <v>74.98</v>
      </c>
      <c r="J18" s="163">
        <v>74.98</v>
      </c>
    </row>
    <row r="19" spans="1:10" ht="12.75">
      <c r="A19" s="110">
        <v>30</v>
      </c>
      <c r="C19" s="109">
        <v>11</v>
      </c>
      <c r="D19" s="163">
        <v>22342.4</v>
      </c>
      <c r="E19" s="163">
        <v>6.15</v>
      </c>
      <c r="F19" s="163">
        <v>7.65</v>
      </c>
      <c r="G19" s="163">
        <v>6.87</v>
      </c>
      <c r="H19" s="163"/>
      <c r="I19" s="163">
        <v>63.89</v>
      </c>
      <c r="J19" s="163">
        <v>80</v>
      </c>
    </row>
    <row r="20" spans="1:10" ht="12.75">
      <c r="A20" s="233" t="s">
        <v>17</v>
      </c>
      <c r="B20" s="233"/>
      <c r="C20" s="109">
        <v>67</v>
      </c>
      <c r="D20" s="163">
        <v>137412.2</v>
      </c>
      <c r="E20" s="163"/>
      <c r="F20" s="163"/>
      <c r="G20" s="163">
        <v>6.73</v>
      </c>
      <c r="H20" s="163"/>
      <c r="I20" s="163"/>
      <c r="J20" s="163"/>
    </row>
    <row r="21" spans="3:10" ht="12.75">
      <c r="C21" s="109"/>
      <c r="D21" s="163"/>
      <c r="E21" s="163"/>
      <c r="F21" s="163"/>
      <c r="G21" s="163"/>
      <c r="H21" s="163"/>
      <c r="I21" s="163"/>
      <c r="J21" s="163"/>
    </row>
    <row r="22" spans="1:10" ht="12.75">
      <c r="A22" s="234" t="s">
        <v>31</v>
      </c>
      <c r="B22" s="234"/>
      <c r="C22" s="104"/>
      <c r="D22" s="169"/>
      <c r="E22" s="163"/>
      <c r="F22" s="163"/>
      <c r="G22" s="163"/>
      <c r="H22" s="163"/>
      <c r="I22" s="163"/>
      <c r="J22" s="163"/>
    </row>
    <row r="23" spans="1:10" ht="12.75">
      <c r="A23" s="110">
        <v>12</v>
      </c>
      <c r="C23" s="109">
        <v>3</v>
      </c>
      <c r="D23" s="163">
        <v>2703</v>
      </c>
      <c r="E23" s="163">
        <v>7</v>
      </c>
      <c r="F23" s="163">
        <v>7.8</v>
      </c>
      <c r="G23" s="163">
        <v>7.24</v>
      </c>
      <c r="H23" s="163"/>
      <c r="I23" s="163">
        <v>39.3</v>
      </c>
      <c r="J23" s="163">
        <v>79.94</v>
      </c>
    </row>
    <row r="24" spans="1:10" ht="12.75">
      <c r="A24" s="110">
        <v>13</v>
      </c>
      <c r="C24" s="109">
        <v>2</v>
      </c>
      <c r="D24" s="163">
        <v>5395</v>
      </c>
      <c r="E24" s="163">
        <v>6.7</v>
      </c>
      <c r="F24" s="163">
        <v>7.7</v>
      </c>
      <c r="G24" s="163">
        <v>6.8</v>
      </c>
      <c r="H24" s="163"/>
      <c r="I24" s="163">
        <v>36.71</v>
      </c>
      <c r="J24" s="163">
        <v>72.1</v>
      </c>
    </row>
    <row r="25" spans="1:10" ht="12.75">
      <c r="A25" s="110">
        <v>14</v>
      </c>
      <c r="C25" s="109">
        <v>1</v>
      </c>
      <c r="D25" s="163">
        <v>831</v>
      </c>
      <c r="E25" s="163">
        <v>7.6</v>
      </c>
      <c r="F25" s="163">
        <v>7.6</v>
      </c>
      <c r="G25" s="163">
        <v>7.6</v>
      </c>
      <c r="H25" s="163"/>
      <c r="I25" s="163">
        <v>69.48</v>
      </c>
      <c r="J25" s="163">
        <v>69.48</v>
      </c>
    </row>
    <row r="26" spans="1:10" ht="12.75">
      <c r="A26" s="110">
        <v>15</v>
      </c>
      <c r="C26" s="109">
        <v>7</v>
      </c>
      <c r="D26" s="163">
        <v>6179</v>
      </c>
      <c r="E26" s="163">
        <v>7.3</v>
      </c>
      <c r="F26" s="163">
        <v>8</v>
      </c>
      <c r="G26" s="163">
        <v>7.64</v>
      </c>
      <c r="H26" s="163"/>
      <c r="I26" s="163">
        <v>62.54</v>
      </c>
      <c r="J26" s="163">
        <v>75.35</v>
      </c>
    </row>
    <row r="27" spans="1:10" ht="12.75">
      <c r="A27" s="110">
        <v>20</v>
      </c>
      <c r="C27" s="109">
        <v>48</v>
      </c>
      <c r="D27" s="163">
        <v>44837</v>
      </c>
      <c r="E27" s="163">
        <v>7</v>
      </c>
      <c r="F27" s="163">
        <v>8.2</v>
      </c>
      <c r="G27" s="163">
        <v>7.63</v>
      </c>
      <c r="H27" s="163"/>
      <c r="I27" s="163">
        <v>29.26</v>
      </c>
      <c r="J27" s="163">
        <v>80</v>
      </c>
    </row>
    <row r="28" spans="1:10" ht="12.75">
      <c r="A28" s="110">
        <v>25</v>
      </c>
      <c r="C28" s="109">
        <v>12</v>
      </c>
      <c r="D28" s="163">
        <v>10629</v>
      </c>
      <c r="E28" s="163">
        <v>7.4</v>
      </c>
      <c r="F28" s="163">
        <v>8.2</v>
      </c>
      <c r="G28" s="163">
        <v>7.79</v>
      </c>
      <c r="H28" s="163"/>
      <c r="I28" s="163">
        <v>67.95</v>
      </c>
      <c r="J28" s="163">
        <v>80</v>
      </c>
    </row>
    <row r="29" spans="1:10" ht="12.75">
      <c r="A29" s="110">
        <v>30</v>
      </c>
      <c r="C29" s="109">
        <v>24</v>
      </c>
      <c r="D29" s="163">
        <v>32919</v>
      </c>
      <c r="E29" s="163">
        <v>6.6</v>
      </c>
      <c r="F29" s="163">
        <v>8.2</v>
      </c>
      <c r="G29" s="163">
        <v>7.28</v>
      </c>
      <c r="H29" s="163"/>
      <c r="I29" s="163">
        <v>53.13</v>
      </c>
      <c r="J29" s="163">
        <v>80</v>
      </c>
    </row>
    <row r="30" spans="1:10" ht="12.75">
      <c r="A30" s="233" t="s">
        <v>17</v>
      </c>
      <c r="B30" s="233"/>
      <c r="C30" s="109">
        <v>97</v>
      </c>
      <c r="D30" s="163">
        <v>103493</v>
      </c>
      <c r="E30" s="163"/>
      <c r="F30" s="163"/>
      <c r="G30" s="163">
        <v>7.48</v>
      </c>
      <c r="H30" s="163"/>
      <c r="I30" s="163"/>
      <c r="J30" s="163"/>
    </row>
    <row r="31" spans="3:10" ht="12.75">
      <c r="C31" s="109"/>
      <c r="D31" s="163"/>
      <c r="E31" s="163"/>
      <c r="F31" s="163"/>
      <c r="G31" s="163"/>
      <c r="H31" s="163"/>
      <c r="I31" s="163"/>
      <c r="J31" s="163"/>
    </row>
    <row r="32" spans="1:10" ht="12.75">
      <c r="A32" s="234" t="s">
        <v>19</v>
      </c>
      <c r="B32" s="234"/>
      <c r="C32" s="234"/>
      <c r="D32" s="169"/>
      <c r="E32" s="163"/>
      <c r="F32" s="163"/>
      <c r="G32" s="163"/>
      <c r="H32" s="163"/>
      <c r="I32" s="163"/>
      <c r="J32" s="163"/>
    </row>
    <row r="33" spans="1:10" ht="12.75">
      <c r="A33" s="110">
        <v>12</v>
      </c>
      <c r="C33" s="109">
        <v>3</v>
      </c>
      <c r="D33" s="163">
        <v>10520</v>
      </c>
      <c r="E33" s="163">
        <v>5.85</v>
      </c>
      <c r="F33" s="163">
        <v>7.5</v>
      </c>
      <c r="G33" s="163">
        <v>6.26</v>
      </c>
      <c r="H33" s="163"/>
      <c r="I33" s="163">
        <v>38.84</v>
      </c>
      <c r="J33" s="163">
        <v>74.58</v>
      </c>
    </row>
    <row r="34" spans="1:10" ht="12.75">
      <c r="A34" s="110">
        <v>15</v>
      </c>
      <c r="C34" s="109">
        <v>1</v>
      </c>
      <c r="D34" s="163">
        <v>2000</v>
      </c>
      <c r="E34" s="163">
        <v>6.4</v>
      </c>
      <c r="F34" s="163">
        <v>6.4</v>
      </c>
      <c r="G34" s="163">
        <v>6.4</v>
      </c>
      <c r="H34" s="163"/>
      <c r="I34" s="163">
        <v>76.31</v>
      </c>
      <c r="J34" s="163">
        <v>76.31</v>
      </c>
    </row>
    <row r="35" spans="1:10" ht="12.75">
      <c r="A35" s="110">
        <v>17</v>
      </c>
      <c r="C35" s="109">
        <v>1</v>
      </c>
      <c r="D35" s="163">
        <v>2016</v>
      </c>
      <c r="E35" s="163">
        <v>7.1</v>
      </c>
      <c r="F35" s="163">
        <v>7.1</v>
      </c>
      <c r="G35" s="163">
        <v>7.1</v>
      </c>
      <c r="H35" s="163"/>
      <c r="I35" s="163">
        <v>79.94</v>
      </c>
      <c r="J35" s="163">
        <v>79.94</v>
      </c>
    </row>
    <row r="36" spans="1:10" ht="12.75">
      <c r="A36" s="110">
        <v>18</v>
      </c>
      <c r="C36" s="109">
        <v>1</v>
      </c>
      <c r="D36" s="163">
        <v>2360</v>
      </c>
      <c r="E36" s="163">
        <v>6.35</v>
      </c>
      <c r="F36" s="163">
        <v>6.35</v>
      </c>
      <c r="G36" s="163">
        <v>6.35</v>
      </c>
      <c r="H36" s="163"/>
      <c r="I36" s="163">
        <v>74.63</v>
      </c>
      <c r="J36" s="163">
        <v>74.63</v>
      </c>
    </row>
    <row r="37" spans="1:10" ht="12.75">
      <c r="A37" s="110">
        <v>20</v>
      </c>
      <c r="C37" s="109">
        <v>22</v>
      </c>
      <c r="D37" s="163">
        <v>54648</v>
      </c>
      <c r="E37" s="163">
        <v>6</v>
      </c>
      <c r="F37" s="163">
        <v>7.3</v>
      </c>
      <c r="G37" s="163">
        <v>6.43</v>
      </c>
      <c r="H37" s="163"/>
      <c r="I37" s="163">
        <v>43.18</v>
      </c>
      <c r="J37" s="163">
        <v>79.94</v>
      </c>
    </row>
    <row r="38" spans="1:10" ht="12.75">
      <c r="A38" s="110">
        <v>21</v>
      </c>
      <c r="C38" s="109">
        <v>1</v>
      </c>
      <c r="D38" s="163">
        <v>1596</v>
      </c>
      <c r="E38" s="163">
        <v>6.3</v>
      </c>
      <c r="F38" s="163">
        <v>6.3</v>
      </c>
      <c r="G38" s="163">
        <v>6.3</v>
      </c>
      <c r="H38" s="163"/>
      <c r="I38" s="163">
        <v>78.62</v>
      </c>
      <c r="J38" s="163">
        <v>78.62</v>
      </c>
    </row>
    <row r="39" spans="1:10" ht="12.75">
      <c r="A39" s="110">
        <v>25</v>
      </c>
      <c r="C39" s="109">
        <v>7</v>
      </c>
      <c r="D39" s="163">
        <v>21182</v>
      </c>
      <c r="E39" s="163">
        <v>6.05</v>
      </c>
      <c r="F39" s="163">
        <v>6.85</v>
      </c>
      <c r="G39" s="163">
        <v>6.36</v>
      </c>
      <c r="H39" s="163"/>
      <c r="I39" s="163">
        <v>71.32</v>
      </c>
      <c r="J39" s="163">
        <v>79.92</v>
      </c>
    </row>
    <row r="40" spans="1:10" ht="12.75">
      <c r="A40" s="110">
        <v>30</v>
      </c>
      <c r="C40" s="109">
        <v>7</v>
      </c>
      <c r="D40" s="163">
        <v>19761</v>
      </c>
      <c r="E40" s="163">
        <v>5.95</v>
      </c>
      <c r="F40" s="163">
        <v>6.9</v>
      </c>
      <c r="G40" s="163">
        <v>6.35</v>
      </c>
      <c r="H40" s="163"/>
      <c r="I40" s="163">
        <v>40.52</v>
      </c>
      <c r="J40" s="163">
        <v>79.54</v>
      </c>
    </row>
    <row r="41" spans="1:10" ht="12.75">
      <c r="A41" s="233" t="s">
        <v>17</v>
      </c>
      <c r="B41" s="233"/>
      <c r="C41" s="109">
        <v>43</v>
      </c>
      <c r="D41" s="163">
        <v>114083</v>
      </c>
      <c r="E41" s="163"/>
      <c r="F41" s="163"/>
      <c r="G41" s="163">
        <v>6.4</v>
      </c>
      <c r="H41" s="163"/>
      <c r="I41" s="163"/>
      <c r="J41" s="163"/>
    </row>
    <row r="42" spans="3:10" ht="12.75">
      <c r="C42" s="109"/>
      <c r="D42" s="163"/>
      <c r="E42" s="163"/>
      <c r="F42" s="163"/>
      <c r="G42" s="163"/>
      <c r="H42" s="163"/>
      <c r="I42" s="163"/>
      <c r="J42" s="163"/>
    </row>
    <row r="43" spans="1:10" ht="12.75">
      <c r="A43" s="234" t="s">
        <v>20</v>
      </c>
      <c r="B43" s="234"/>
      <c r="D43" s="153"/>
      <c r="E43" s="163"/>
      <c r="F43" s="163"/>
      <c r="G43" s="163"/>
      <c r="H43" s="163"/>
      <c r="I43" s="163"/>
      <c r="J43" s="163"/>
    </row>
    <row r="44" spans="1:10" ht="12.75">
      <c r="A44" s="110">
        <v>8</v>
      </c>
      <c r="C44" s="109">
        <v>3</v>
      </c>
      <c r="D44" s="163">
        <v>1405</v>
      </c>
      <c r="E44" s="163">
        <v>7.55</v>
      </c>
      <c r="F44" s="163">
        <v>7.89</v>
      </c>
      <c r="G44" s="163">
        <v>7.74</v>
      </c>
      <c r="H44" s="163"/>
      <c r="I44" s="163">
        <v>30.65</v>
      </c>
      <c r="J44" s="163">
        <v>78.27</v>
      </c>
    </row>
    <row r="45" spans="1:10" ht="12.75">
      <c r="A45" s="110">
        <v>12</v>
      </c>
      <c r="C45" s="109">
        <v>8</v>
      </c>
      <c r="D45" s="163">
        <v>4511</v>
      </c>
      <c r="E45" s="163">
        <v>7.55</v>
      </c>
      <c r="F45" s="163">
        <v>7.89</v>
      </c>
      <c r="G45" s="163">
        <v>7.59</v>
      </c>
      <c r="H45" s="163"/>
      <c r="I45" s="163">
        <v>32.23</v>
      </c>
      <c r="J45" s="163">
        <v>74.68</v>
      </c>
    </row>
    <row r="46" spans="1:10" ht="12.75">
      <c r="A46" s="110">
        <v>15</v>
      </c>
      <c r="C46" s="109">
        <v>6</v>
      </c>
      <c r="D46" s="163">
        <v>3239</v>
      </c>
      <c r="E46" s="163">
        <v>7.55</v>
      </c>
      <c r="F46" s="163">
        <v>7.89</v>
      </c>
      <c r="G46" s="163">
        <v>7.64</v>
      </c>
      <c r="H46" s="163"/>
      <c r="I46" s="163">
        <v>55.66</v>
      </c>
      <c r="J46" s="163">
        <v>77.72</v>
      </c>
    </row>
    <row r="47" spans="1:10" ht="12.75">
      <c r="A47" s="110">
        <v>20</v>
      </c>
      <c r="C47" s="109">
        <v>15</v>
      </c>
      <c r="D47" s="163">
        <v>9311</v>
      </c>
      <c r="E47" s="163">
        <v>7.55</v>
      </c>
      <c r="F47" s="163">
        <v>7.89</v>
      </c>
      <c r="G47" s="163">
        <v>7.63</v>
      </c>
      <c r="H47" s="163"/>
      <c r="I47" s="163">
        <v>50</v>
      </c>
      <c r="J47" s="163">
        <v>79.14</v>
      </c>
    </row>
    <row r="48" spans="1:10" ht="12.75">
      <c r="A48" s="110">
        <v>25</v>
      </c>
      <c r="C48" s="109">
        <v>3</v>
      </c>
      <c r="D48" s="163">
        <v>2131</v>
      </c>
      <c r="E48" s="163">
        <v>7.55</v>
      </c>
      <c r="F48" s="163">
        <v>7.55</v>
      </c>
      <c r="G48" s="163">
        <v>7.55</v>
      </c>
      <c r="H48" s="163"/>
      <c r="I48" s="163">
        <v>59.79</v>
      </c>
      <c r="J48" s="163">
        <v>78.21</v>
      </c>
    </row>
    <row r="49" spans="1:10" ht="12.75">
      <c r="A49" s="233" t="s">
        <v>17</v>
      </c>
      <c r="B49" s="233"/>
      <c r="C49" s="109">
        <v>35</v>
      </c>
      <c r="D49" s="163">
        <v>20597</v>
      </c>
      <c r="E49" s="163"/>
      <c r="F49" s="163"/>
      <c r="G49" s="163">
        <v>7.62</v>
      </c>
      <c r="H49" s="163"/>
      <c r="I49" s="163"/>
      <c r="J49" s="163"/>
    </row>
    <row r="50" spans="3:10" ht="12.75">
      <c r="C50" s="109"/>
      <c r="D50" s="163"/>
      <c r="E50" s="163"/>
      <c r="F50" s="163"/>
      <c r="G50" s="163"/>
      <c r="H50" s="163"/>
      <c r="I50" s="163"/>
      <c r="J50" s="163"/>
    </row>
    <row r="51" spans="1:10" ht="12.75">
      <c r="A51" s="234" t="s">
        <v>21</v>
      </c>
      <c r="B51" s="234"/>
      <c r="D51" s="153"/>
      <c r="E51" s="163"/>
      <c r="F51" s="163"/>
      <c r="G51" s="163"/>
      <c r="H51" s="163"/>
      <c r="I51" s="163"/>
      <c r="J51" s="163"/>
    </row>
    <row r="52" spans="1:10" ht="12.75">
      <c r="A52" s="110">
        <v>12</v>
      </c>
      <c r="C52" s="109">
        <v>3</v>
      </c>
      <c r="D52" s="163">
        <v>7897</v>
      </c>
      <c r="E52" s="163">
        <v>6.1</v>
      </c>
      <c r="F52" s="163">
        <v>6.5</v>
      </c>
      <c r="G52" s="163">
        <v>6.25</v>
      </c>
      <c r="H52" s="163"/>
      <c r="I52" s="163">
        <v>35.33</v>
      </c>
      <c r="J52" s="163">
        <v>51.54</v>
      </c>
    </row>
    <row r="53" spans="1:10" ht="12.75">
      <c r="A53" s="110">
        <v>15</v>
      </c>
      <c r="C53" s="109">
        <v>7</v>
      </c>
      <c r="D53" s="163">
        <v>13750.8</v>
      </c>
      <c r="E53" s="163">
        <v>6.4</v>
      </c>
      <c r="F53" s="163">
        <v>6.6</v>
      </c>
      <c r="G53" s="163">
        <v>6.49</v>
      </c>
      <c r="H53" s="163"/>
      <c r="I53" s="163">
        <v>36.27</v>
      </c>
      <c r="J53" s="163">
        <v>65.91</v>
      </c>
    </row>
    <row r="54" spans="1:10" ht="12.75">
      <c r="A54" s="110">
        <v>18</v>
      </c>
      <c r="C54" s="109">
        <v>2</v>
      </c>
      <c r="D54" s="163">
        <v>2515</v>
      </c>
      <c r="E54" s="163">
        <v>6.5</v>
      </c>
      <c r="F54" s="163">
        <v>6.8</v>
      </c>
      <c r="G54" s="163">
        <v>6.64</v>
      </c>
      <c r="H54" s="163"/>
      <c r="I54" s="163">
        <v>46.16</v>
      </c>
      <c r="J54" s="163">
        <v>56.84</v>
      </c>
    </row>
    <row r="55" spans="1:10" ht="12.75">
      <c r="A55" s="110">
        <v>20</v>
      </c>
      <c r="C55" s="109">
        <v>36</v>
      </c>
      <c r="D55" s="163">
        <v>85092.6</v>
      </c>
      <c r="E55" s="163">
        <v>6</v>
      </c>
      <c r="F55" s="163">
        <v>6.9</v>
      </c>
      <c r="G55" s="163">
        <v>6.34</v>
      </c>
      <c r="H55" s="163"/>
      <c r="I55" s="163">
        <v>33.62</v>
      </c>
      <c r="J55" s="163">
        <v>80</v>
      </c>
    </row>
    <row r="56" spans="1:10" ht="12.75">
      <c r="A56" s="110">
        <v>25</v>
      </c>
      <c r="C56" s="109">
        <v>12</v>
      </c>
      <c r="D56" s="163">
        <v>30495.1</v>
      </c>
      <c r="E56" s="163">
        <v>6.15</v>
      </c>
      <c r="F56" s="163">
        <v>7.15</v>
      </c>
      <c r="G56" s="163">
        <v>6.41</v>
      </c>
      <c r="H56" s="163"/>
      <c r="I56" s="163">
        <v>54.71</v>
      </c>
      <c r="J56" s="163">
        <v>79.98</v>
      </c>
    </row>
    <row r="57" spans="1:10" ht="12.75">
      <c r="A57" s="110">
        <v>30</v>
      </c>
      <c r="C57" s="109">
        <v>10</v>
      </c>
      <c r="D57" s="163">
        <v>23712.4</v>
      </c>
      <c r="E57" s="163">
        <v>6.1</v>
      </c>
      <c r="F57" s="163">
        <v>6.7</v>
      </c>
      <c r="G57" s="163">
        <v>6.33</v>
      </c>
      <c r="H57" s="163"/>
      <c r="I57" s="163">
        <v>43.63</v>
      </c>
      <c r="J57" s="163">
        <v>78.51</v>
      </c>
    </row>
    <row r="58" spans="1:10" ht="12.75">
      <c r="A58" s="233" t="s">
        <v>17</v>
      </c>
      <c r="B58" s="233"/>
      <c r="C58" s="109">
        <v>70</v>
      </c>
      <c r="D58" s="163">
        <v>163462.8</v>
      </c>
      <c r="E58" s="163"/>
      <c r="F58" s="163"/>
      <c r="G58" s="163">
        <v>6.36</v>
      </c>
      <c r="H58" s="163"/>
      <c r="I58" s="163"/>
      <c r="J58" s="163"/>
    </row>
    <row r="59" spans="3:10" ht="12.75">
      <c r="C59" s="109"/>
      <c r="D59" s="163"/>
      <c r="E59" s="163"/>
      <c r="F59" s="163"/>
      <c r="G59" s="163"/>
      <c r="H59" s="163"/>
      <c r="I59" s="163"/>
      <c r="J59" s="163"/>
    </row>
    <row r="60" spans="1:10" ht="12.75">
      <c r="A60" s="234" t="s">
        <v>22</v>
      </c>
      <c r="B60" s="234"/>
      <c r="C60" s="104"/>
      <c r="D60" s="153"/>
      <c r="E60" s="163"/>
      <c r="F60" s="163"/>
      <c r="G60" s="163"/>
      <c r="H60" s="163"/>
      <c r="I60" s="163"/>
      <c r="J60" s="163"/>
    </row>
    <row r="61" spans="1:10" ht="12.75">
      <c r="A61" s="110">
        <v>20</v>
      </c>
      <c r="C61" s="109">
        <v>2</v>
      </c>
      <c r="D61" s="163">
        <v>2876.8</v>
      </c>
      <c r="E61" s="163">
        <v>6.8</v>
      </c>
      <c r="F61" s="163">
        <v>7</v>
      </c>
      <c r="G61" s="163">
        <v>6.89</v>
      </c>
      <c r="H61" s="163"/>
      <c r="I61" s="163">
        <v>78.48</v>
      </c>
      <c r="J61" s="163">
        <v>79.02</v>
      </c>
    </row>
    <row r="62" spans="1:10" ht="12.75">
      <c r="A62" s="110">
        <v>25</v>
      </c>
      <c r="C62" s="109">
        <v>2</v>
      </c>
      <c r="D62" s="163">
        <v>2638.4</v>
      </c>
      <c r="E62" s="163">
        <v>6.8</v>
      </c>
      <c r="F62" s="163">
        <v>7.3</v>
      </c>
      <c r="G62" s="163">
        <v>6.97</v>
      </c>
      <c r="H62" s="163"/>
      <c r="I62" s="163">
        <v>72.91</v>
      </c>
      <c r="J62" s="163">
        <v>79.89</v>
      </c>
    </row>
    <row r="63" spans="1:10" ht="12.75">
      <c r="A63" s="110">
        <v>30</v>
      </c>
      <c r="C63" s="109">
        <v>3</v>
      </c>
      <c r="D63" s="163">
        <v>4215.7</v>
      </c>
      <c r="E63" s="163">
        <v>6.8</v>
      </c>
      <c r="F63" s="163">
        <v>7.55</v>
      </c>
      <c r="G63" s="163">
        <v>7.18</v>
      </c>
      <c r="H63" s="163"/>
      <c r="I63" s="163">
        <v>74.13</v>
      </c>
      <c r="J63" s="163">
        <v>79.81</v>
      </c>
    </row>
    <row r="64" spans="1:10" ht="12.75">
      <c r="A64" s="233" t="s">
        <v>17</v>
      </c>
      <c r="B64" s="233"/>
      <c r="C64" s="109">
        <v>7</v>
      </c>
      <c r="D64" s="163">
        <v>9730.9</v>
      </c>
      <c r="E64" s="163"/>
      <c r="F64" s="163"/>
      <c r="G64" s="163">
        <v>7.04</v>
      </c>
      <c r="H64" s="163"/>
      <c r="I64" s="163"/>
      <c r="J64" s="163"/>
    </row>
    <row r="65" spans="3:10" ht="12.75">
      <c r="C65" s="109"/>
      <c r="D65" s="163"/>
      <c r="E65" s="163"/>
      <c r="F65" s="163"/>
      <c r="G65" s="163"/>
      <c r="H65" s="163"/>
      <c r="I65" s="163"/>
      <c r="J65" s="163"/>
    </row>
    <row r="66" spans="1:10" ht="12.75">
      <c r="A66" s="234" t="s">
        <v>36</v>
      </c>
      <c r="B66" s="234"/>
      <c r="D66" s="153"/>
      <c r="E66" s="163"/>
      <c r="F66" s="163"/>
      <c r="G66" s="163"/>
      <c r="H66" s="163"/>
      <c r="I66" s="163"/>
      <c r="J66" s="163"/>
    </row>
    <row r="67" spans="1:10" ht="12.75">
      <c r="A67" s="110">
        <v>20</v>
      </c>
      <c r="C67" s="109">
        <v>1</v>
      </c>
      <c r="D67" s="163">
        <v>750</v>
      </c>
      <c r="E67" s="163">
        <v>7.55</v>
      </c>
      <c r="F67" s="163">
        <v>7.55</v>
      </c>
      <c r="G67" s="163">
        <v>7.55</v>
      </c>
      <c r="H67" s="163"/>
      <c r="I67" s="163">
        <v>62.45</v>
      </c>
      <c r="J67" s="163">
        <v>62.45</v>
      </c>
    </row>
    <row r="68" spans="1:10" ht="12.75">
      <c r="A68" s="233" t="s">
        <v>17</v>
      </c>
      <c r="B68" s="233"/>
      <c r="C68" s="109">
        <v>1</v>
      </c>
      <c r="D68" s="163">
        <v>750</v>
      </c>
      <c r="E68" s="163"/>
      <c r="F68" s="163"/>
      <c r="G68" s="163">
        <v>7.55</v>
      </c>
      <c r="H68" s="163"/>
      <c r="I68" s="163"/>
      <c r="J68" s="163"/>
    </row>
    <row r="69" spans="3:10" ht="12.75">
      <c r="C69" s="109"/>
      <c r="D69" s="163"/>
      <c r="E69" s="163"/>
      <c r="F69" s="163"/>
      <c r="G69" s="163"/>
      <c r="H69" s="163"/>
      <c r="I69" s="163"/>
      <c r="J69" s="163"/>
    </row>
    <row r="70" spans="1:10" ht="12.75">
      <c r="A70" s="234" t="s">
        <v>38</v>
      </c>
      <c r="B70" s="234"/>
      <c r="C70" s="104"/>
      <c r="D70" s="153"/>
      <c r="E70" s="163"/>
      <c r="F70" s="163"/>
      <c r="G70" s="163"/>
      <c r="H70" s="163"/>
      <c r="I70" s="163"/>
      <c r="J70" s="163"/>
    </row>
    <row r="71" spans="1:10" ht="12.75">
      <c r="A71" s="110">
        <v>12</v>
      </c>
      <c r="C71" s="109">
        <v>1</v>
      </c>
      <c r="D71" s="163">
        <v>996</v>
      </c>
      <c r="E71" s="163">
        <v>7.9</v>
      </c>
      <c r="F71" s="163">
        <v>7.9</v>
      </c>
      <c r="G71" s="163">
        <v>7.9</v>
      </c>
      <c r="H71" s="163"/>
      <c r="I71" s="163">
        <v>73.96</v>
      </c>
      <c r="J71" s="163">
        <v>73.96</v>
      </c>
    </row>
    <row r="72" spans="1:10" ht="12.75">
      <c r="A72" s="110">
        <v>15</v>
      </c>
      <c r="C72" s="109">
        <v>2</v>
      </c>
      <c r="D72" s="163">
        <v>2729</v>
      </c>
      <c r="E72" s="163">
        <v>7.05</v>
      </c>
      <c r="F72" s="163">
        <v>7.6</v>
      </c>
      <c r="G72" s="163">
        <v>7.26</v>
      </c>
      <c r="H72" s="163"/>
      <c r="I72" s="163">
        <v>65.59</v>
      </c>
      <c r="J72" s="163">
        <v>78.37</v>
      </c>
    </row>
    <row r="73" spans="1:10" ht="12.75">
      <c r="A73" s="110">
        <v>20</v>
      </c>
      <c r="C73" s="109">
        <v>8</v>
      </c>
      <c r="D73" s="163">
        <v>21294.7</v>
      </c>
      <c r="E73" s="163">
        <v>6.2</v>
      </c>
      <c r="F73" s="163">
        <v>7.63</v>
      </c>
      <c r="G73" s="163">
        <v>6.56</v>
      </c>
      <c r="H73" s="163"/>
      <c r="I73" s="163">
        <v>37.85</v>
      </c>
      <c r="J73" s="163">
        <v>77.06</v>
      </c>
    </row>
    <row r="74" spans="1:10" ht="12.75">
      <c r="A74" s="110">
        <v>22</v>
      </c>
      <c r="C74" s="109">
        <v>1</v>
      </c>
      <c r="D74" s="163">
        <v>3000</v>
      </c>
      <c r="E74" s="163">
        <v>6.4</v>
      </c>
      <c r="F74" s="163">
        <v>6.4</v>
      </c>
      <c r="G74" s="163">
        <v>6.4</v>
      </c>
      <c r="H74" s="163"/>
      <c r="I74" s="163">
        <v>62.6</v>
      </c>
      <c r="J74" s="163">
        <v>62.6</v>
      </c>
    </row>
    <row r="75" spans="1:10" ht="12.75">
      <c r="A75" s="110">
        <v>25</v>
      </c>
      <c r="C75" s="109">
        <v>1</v>
      </c>
      <c r="D75" s="163">
        <v>2449.3</v>
      </c>
      <c r="E75" s="163">
        <v>6.75</v>
      </c>
      <c r="F75" s="163">
        <v>6.75</v>
      </c>
      <c r="G75" s="163">
        <v>6.75</v>
      </c>
      <c r="H75" s="163"/>
      <c r="I75" s="163">
        <v>78.22</v>
      </c>
      <c r="J75" s="163">
        <v>78.22</v>
      </c>
    </row>
    <row r="76" spans="1:10" ht="12.75">
      <c r="A76" s="110">
        <v>30</v>
      </c>
      <c r="C76" s="109">
        <v>1</v>
      </c>
      <c r="D76" s="163">
        <v>3870</v>
      </c>
      <c r="E76" s="163">
        <v>6.5</v>
      </c>
      <c r="F76" s="163">
        <v>6.5</v>
      </c>
      <c r="G76" s="163">
        <v>6.5</v>
      </c>
      <c r="H76" s="163"/>
      <c r="I76" s="163">
        <v>79.89</v>
      </c>
      <c r="J76" s="163">
        <v>79.89</v>
      </c>
    </row>
    <row r="77" spans="1:10" ht="12.75">
      <c r="A77" s="233" t="s">
        <v>17</v>
      </c>
      <c r="B77" s="233"/>
      <c r="C77" s="109">
        <v>14</v>
      </c>
      <c r="D77" s="163">
        <v>34339.1</v>
      </c>
      <c r="E77" s="163"/>
      <c r="F77" s="163"/>
      <c r="G77" s="163">
        <v>6.65</v>
      </c>
      <c r="H77" s="163"/>
      <c r="I77" s="163"/>
      <c r="J77" s="163"/>
    </row>
    <row r="78" spans="3:10" ht="12.75">
      <c r="C78" s="109"/>
      <c r="D78" s="163"/>
      <c r="E78" s="163"/>
      <c r="F78" s="163"/>
      <c r="G78" s="163"/>
      <c r="H78" s="163"/>
      <c r="I78" s="163"/>
      <c r="J78" s="163"/>
    </row>
    <row r="79" spans="1:10" ht="12.75">
      <c r="A79" s="234" t="s">
        <v>23</v>
      </c>
      <c r="B79" s="234"/>
      <c r="C79" s="104"/>
      <c r="D79" s="153"/>
      <c r="E79" s="163"/>
      <c r="F79" s="163"/>
      <c r="G79" s="163"/>
      <c r="H79" s="163"/>
      <c r="I79" s="163"/>
      <c r="J79" s="163"/>
    </row>
    <row r="80" spans="1:10" ht="12.75">
      <c r="A80" s="110">
        <v>6</v>
      </c>
      <c r="C80" s="109">
        <v>1</v>
      </c>
      <c r="D80" s="163">
        <v>200</v>
      </c>
      <c r="E80" s="163">
        <v>10</v>
      </c>
      <c r="F80" s="163">
        <v>10</v>
      </c>
      <c r="G80" s="163">
        <v>10</v>
      </c>
      <c r="H80" s="163"/>
      <c r="I80" s="163">
        <v>22.83</v>
      </c>
      <c r="J80" s="163">
        <v>22.83</v>
      </c>
    </row>
    <row r="81" spans="1:10" ht="12.75">
      <c r="A81" s="110">
        <v>12</v>
      </c>
      <c r="C81" s="109">
        <v>1</v>
      </c>
      <c r="D81" s="163">
        <v>229</v>
      </c>
      <c r="E81" s="163">
        <v>9.4</v>
      </c>
      <c r="F81" s="163">
        <v>9.4</v>
      </c>
      <c r="G81" s="163">
        <v>9.4</v>
      </c>
      <c r="H81" s="163"/>
      <c r="I81" s="163">
        <v>53.66</v>
      </c>
      <c r="J81" s="163">
        <v>53.66</v>
      </c>
    </row>
    <row r="82" spans="1:10" ht="12.75">
      <c r="A82" s="110">
        <v>15</v>
      </c>
      <c r="C82" s="109">
        <v>1</v>
      </c>
      <c r="D82" s="163">
        <v>600</v>
      </c>
      <c r="E82" s="163">
        <v>8.7</v>
      </c>
      <c r="F82" s="163">
        <v>8.7</v>
      </c>
      <c r="G82" s="163">
        <v>8.7</v>
      </c>
      <c r="H82" s="163"/>
      <c r="I82" s="163">
        <v>60.62</v>
      </c>
      <c r="J82" s="163">
        <v>60.62</v>
      </c>
    </row>
    <row r="83" spans="1:10" ht="12.75">
      <c r="A83" s="110">
        <v>18</v>
      </c>
      <c r="C83" s="109">
        <v>2</v>
      </c>
      <c r="D83" s="163">
        <v>1765</v>
      </c>
      <c r="E83" s="163">
        <v>8.7</v>
      </c>
      <c r="F83" s="163">
        <v>8.7</v>
      </c>
      <c r="G83" s="163">
        <v>8.7</v>
      </c>
      <c r="H83" s="163"/>
      <c r="I83" s="163">
        <v>70.02</v>
      </c>
      <c r="J83" s="163">
        <v>79.98</v>
      </c>
    </row>
    <row r="84" spans="1:10" ht="12.75">
      <c r="A84" s="110">
        <v>20</v>
      </c>
      <c r="C84" s="109">
        <v>3</v>
      </c>
      <c r="D84" s="163">
        <v>1317</v>
      </c>
      <c r="E84" s="163">
        <v>8.8</v>
      </c>
      <c r="F84" s="163">
        <v>9.4</v>
      </c>
      <c r="G84" s="163">
        <v>9.01</v>
      </c>
      <c r="H84" s="163"/>
      <c r="I84" s="163">
        <v>43.36</v>
      </c>
      <c r="J84" s="163">
        <v>79.04</v>
      </c>
    </row>
    <row r="85" spans="1:10" ht="12.75">
      <c r="A85" s="110">
        <v>24</v>
      </c>
      <c r="C85" s="109">
        <v>1</v>
      </c>
      <c r="D85" s="163">
        <v>750</v>
      </c>
      <c r="E85" s="163">
        <v>8.8</v>
      </c>
      <c r="F85" s="163">
        <v>8.8</v>
      </c>
      <c r="G85" s="163">
        <v>8.8</v>
      </c>
      <c r="H85" s="163"/>
      <c r="I85" s="163">
        <v>65.03</v>
      </c>
      <c r="J85" s="163">
        <v>65.03</v>
      </c>
    </row>
    <row r="86" spans="1:10" ht="12.75">
      <c r="A86" s="110">
        <v>25</v>
      </c>
      <c r="C86" s="109">
        <v>2</v>
      </c>
      <c r="D86" s="163">
        <v>2982</v>
      </c>
      <c r="E86" s="163">
        <v>8.5</v>
      </c>
      <c r="F86" s="163">
        <v>8.7</v>
      </c>
      <c r="G86" s="163">
        <v>8.56</v>
      </c>
      <c r="H86" s="163"/>
      <c r="I86" s="163">
        <v>73.85</v>
      </c>
      <c r="J86" s="163">
        <v>79.95</v>
      </c>
    </row>
    <row r="87" spans="1:10" ht="12.75">
      <c r="A87" s="233" t="s">
        <v>17</v>
      </c>
      <c r="B87" s="233"/>
      <c r="C87" s="109">
        <v>11</v>
      </c>
      <c r="D87" s="163">
        <v>7843</v>
      </c>
      <c r="E87" s="163"/>
      <c r="F87" s="163"/>
      <c r="G87" s="163">
        <v>8.76</v>
      </c>
      <c r="H87" s="163"/>
      <c r="I87" s="163"/>
      <c r="J87" s="163"/>
    </row>
    <row r="88" spans="3:10" ht="12.75">
      <c r="C88" s="109"/>
      <c r="D88" s="163"/>
      <c r="E88" s="163"/>
      <c r="F88" s="163"/>
      <c r="G88" s="163"/>
      <c r="H88" s="163"/>
      <c r="I88" s="163"/>
      <c r="J88" s="163"/>
    </row>
    <row r="89" spans="1:10" ht="12.75">
      <c r="A89" s="234" t="s">
        <v>24</v>
      </c>
      <c r="B89" s="234"/>
      <c r="C89" s="234"/>
      <c r="D89" s="169"/>
      <c r="E89" s="163"/>
      <c r="F89" s="163"/>
      <c r="G89" s="163"/>
      <c r="H89" s="163"/>
      <c r="I89" s="163"/>
      <c r="J89" s="163"/>
    </row>
    <row r="90" spans="1:10" ht="12.75">
      <c r="A90" s="110">
        <v>12</v>
      </c>
      <c r="C90" s="109">
        <v>5</v>
      </c>
      <c r="D90" s="163">
        <v>6785</v>
      </c>
      <c r="E90" s="163">
        <v>6.6</v>
      </c>
      <c r="F90" s="163">
        <v>7.85</v>
      </c>
      <c r="G90" s="163">
        <v>6.97</v>
      </c>
      <c r="H90" s="163"/>
      <c r="I90" s="163">
        <v>21.63</v>
      </c>
      <c r="J90" s="163">
        <v>65.12</v>
      </c>
    </row>
    <row r="91" spans="1:10" ht="12.75">
      <c r="A91" s="110">
        <v>15</v>
      </c>
      <c r="C91" s="109">
        <v>11</v>
      </c>
      <c r="D91" s="163">
        <v>20116.5</v>
      </c>
      <c r="E91" s="163">
        <v>6.1</v>
      </c>
      <c r="F91" s="163">
        <v>7.55</v>
      </c>
      <c r="G91" s="163">
        <v>6.58</v>
      </c>
      <c r="H91" s="163"/>
      <c r="I91" s="163">
        <v>33.22</v>
      </c>
      <c r="J91" s="163">
        <v>74.96</v>
      </c>
    </row>
    <row r="92" spans="1:10" ht="12.75">
      <c r="A92" s="110">
        <v>16</v>
      </c>
      <c r="C92" s="109">
        <v>2</v>
      </c>
      <c r="D92" s="163">
        <v>4445</v>
      </c>
      <c r="E92" s="163">
        <v>6</v>
      </c>
      <c r="F92" s="163">
        <v>7.05</v>
      </c>
      <c r="G92" s="163">
        <v>6.29</v>
      </c>
      <c r="H92" s="163"/>
      <c r="I92" s="163">
        <v>40.95</v>
      </c>
      <c r="J92" s="163">
        <v>72.51</v>
      </c>
    </row>
    <row r="93" spans="1:10" ht="12.75">
      <c r="A93" s="110">
        <v>18</v>
      </c>
      <c r="C93" s="109">
        <v>6</v>
      </c>
      <c r="D93" s="163">
        <v>8825.2</v>
      </c>
      <c r="E93" s="163">
        <v>6.35</v>
      </c>
      <c r="F93" s="163">
        <v>7.7</v>
      </c>
      <c r="G93" s="163">
        <v>6.7</v>
      </c>
      <c r="H93" s="163"/>
      <c r="I93" s="163">
        <v>60.81</v>
      </c>
      <c r="J93" s="163">
        <v>79.38</v>
      </c>
    </row>
    <row r="94" spans="1:10" ht="12.75">
      <c r="A94" s="110">
        <v>19</v>
      </c>
      <c r="C94" s="109">
        <v>1</v>
      </c>
      <c r="D94" s="163">
        <v>2720</v>
      </c>
      <c r="E94" s="163">
        <v>6.2</v>
      </c>
      <c r="F94" s="163">
        <v>6.2</v>
      </c>
      <c r="G94" s="163">
        <v>6.2</v>
      </c>
      <c r="H94" s="163"/>
      <c r="I94" s="163">
        <v>72.9</v>
      </c>
      <c r="J94" s="163">
        <v>72.9</v>
      </c>
    </row>
    <row r="95" spans="1:10" ht="12.75">
      <c r="A95" s="110">
        <v>20</v>
      </c>
      <c r="C95" s="109">
        <v>50</v>
      </c>
      <c r="D95" s="163">
        <v>69510.9</v>
      </c>
      <c r="E95" s="163">
        <v>6.2</v>
      </c>
      <c r="F95" s="163">
        <v>7.85</v>
      </c>
      <c r="G95" s="163">
        <v>6.88</v>
      </c>
      <c r="H95" s="163"/>
      <c r="I95" s="163">
        <v>35.95</v>
      </c>
      <c r="J95" s="163">
        <v>79.97</v>
      </c>
    </row>
    <row r="96" spans="1:10" ht="12.75">
      <c r="A96" s="110">
        <v>22</v>
      </c>
      <c r="C96" s="109">
        <v>2</v>
      </c>
      <c r="D96" s="163">
        <v>4897</v>
      </c>
      <c r="E96" s="163">
        <v>6.2</v>
      </c>
      <c r="F96" s="163">
        <v>6.7</v>
      </c>
      <c r="G96" s="163">
        <v>6.37</v>
      </c>
      <c r="H96" s="163"/>
      <c r="I96" s="163">
        <v>67.67</v>
      </c>
      <c r="J96" s="163">
        <v>74.99</v>
      </c>
    </row>
    <row r="97" spans="1:10" ht="12.75">
      <c r="A97" s="110">
        <v>23</v>
      </c>
      <c r="C97" s="109">
        <v>3</v>
      </c>
      <c r="D97" s="163">
        <v>6203.2</v>
      </c>
      <c r="E97" s="163">
        <v>6.3</v>
      </c>
      <c r="F97" s="163">
        <v>7.65</v>
      </c>
      <c r="G97" s="163">
        <v>6.46</v>
      </c>
      <c r="H97" s="163"/>
      <c r="I97" s="163">
        <v>58.51</v>
      </c>
      <c r="J97" s="163">
        <v>72.92</v>
      </c>
    </row>
    <row r="98" spans="1:10" ht="12.75">
      <c r="A98" s="110">
        <v>25</v>
      </c>
      <c r="C98" s="109">
        <v>15</v>
      </c>
      <c r="D98" s="163">
        <v>25611</v>
      </c>
      <c r="E98" s="163">
        <v>6.1</v>
      </c>
      <c r="F98" s="163">
        <v>7.7</v>
      </c>
      <c r="G98" s="163">
        <v>6.69</v>
      </c>
      <c r="H98" s="163"/>
      <c r="I98" s="163">
        <v>33.42</v>
      </c>
      <c r="J98" s="163">
        <v>79.87</v>
      </c>
    </row>
    <row r="99" spans="1:10" ht="12.75">
      <c r="A99" s="110">
        <v>27</v>
      </c>
      <c r="C99" s="109">
        <v>1</v>
      </c>
      <c r="D99" s="163">
        <v>1149.8</v>
      </c>
      <c r="E99" s="163">
        <v>7.2</v>
      </c>
      <c r="F99" s="163">
        <v>7.2</v>
      </c>
      <c r="G99" s="163">
        <v>7.2</v>
      </c>
      <c r="H99" s="163"/>
      <c r="I99" s="163">
        <v>74.23</v>
      </c>
      <c r="J99" s="163">
        <v>74.23</v>
      </c>
    </row>
    <row r="100" spans="1:10" ht="12.75">
      <c r="A100" s="110">
        <v>28</v>
      </c>
      <c r="C100" s="109">
        <v>2</v>
      </c>
      <c r="D100" s="163">
        <v>4570</v>
      </c>
      <c r="E100" s="163">
        <v>6.35</v>
      </c>
      <c r="F100" s="163">
        <v>7.15</v>
      </c>
      <c r="G100" s="163">
        <v>6.56</v>
      </c>
      <c r="H100" s="163"/>
      <c r="I100" s="163">
        <v>63.45</v>
      </c>
      <c r="J100" s="163">
        <v>69.27</v>
      </c>
    </row>
    <row r="101" spans="1:10" ht="12.75">
      <c r="A101" s="110">
        <v>29</v>
      </c>
      <c r="C101" s="109">
        <v>1</v>
      </c>
      <c r="D101" s="163">
        <v>1812</v>
      </c>
      <c r="E101" s="163">
        <v>6.5</v>
      </c>
      <c r="F101" s="163">
        <v>6.5</v>
      </c>
      <c r="G101" s="163">
        <v>6.5</v>
      </c>
      <c r="H101" s="163"/>
      <c r="I101" s="163">
        <v>42.96</v>
      </c>
      <c r="J101" s="163">
        <v>42.96</v>
      </c>
    </row>
    <row r="102" spans="1:10" ht="12.75">
      <c r="A102" s="110">
        <v>30</v>
      </c>
      <c r="C102" s="109">
        <v>10</v>
      </c>
      <c r="D102" s="163">
        <v>25120</v>
      </c>
      <c r="E102" s="163">
        <v>5.9</v>
      </c>
      <c r="F102" s="163">
        <v>7.7</v>
      </c>
      <c r="G102" s="163">
        <v>6.41</v>
      </c>
      <c r="H102" s="163"/>
      <c r="I102" s="163">
        <v>47.54</v>
      </c>
      <c r="J102" s="163">
        <v>79.98</v>
      </c>
    </row>
    <row r="103" spans="1:10" ht="12.75">
      <c r="A103" s="233" t="s">
        <v>17</v>
      </c>
      <c r="B103" s="233"/>
      <c r="C103" s="109">
        <v>109</v>
      </c>
      <c r="D103" s="163">
        <v>181765.5</v>
      </c>
      <c r="E103" s="163"/>
      <c r="F103" s="163"/>
      <c r="G103" s="163">
        <v>6.69</v>
      </c>
      <c r="H103" s="163"/>
      <c r="I103" s="163"/>
      <c r="J103" s="163"/>
    </row>
    <row r="104" spans="3:10" ht="12.75">
      <c r="C104" s="109"/>
      <c r="D104" s="163"/>
      <c r="E104" s="163"/>
      <c r="F104" s="163"/>
      <c r="G104" s="163"/>
      <c r="H104" s="163"/>
      <c r="I104" s="163"/>
      <c r="J104" s="163"/>
    </row>
    <row r="105" spans="1:10" ht="12.75">
      <c r="A105" s="234" t="s">
        <v>39</v>
      </c>
      <c r="B105" s="234"/>
      <c r="C105" s="104"/>
      <c r="D105" s="153"/>
      <c r="E105" s="163"/>
      <c r="F105" s="163"/>
      <c r="G105" s="163"/>
      <c r="H105" s="163"/>
      <c r="I105" s="163"/>
      <c r="J105" s="163"/>
    </row>
    <row r="106" spans="1:10" ht="12.75">
      <c r="A106" s="110">
        <v>20</v>
      </c>
      <c r="C106" s="109">
        <v>5</v>
      </c>
      <c r="D106" s="163">
        <v>3693.4</v>
      </c>
      <c r="E106" s="163">
        <v>7.6</v>
      </c>
      <c r="F106" s="163">
        <v>7.89</v>
      </c>
      <c r="G106" s="163">
        <v>7.78</v>
      </c>
      <c r="H106" s="163"/>
      <c r="I106" s="163">
        <v>71.42</v>
      </c>
      <c r="J106" s="163">
        <v>80</v>
      </c>
    </row>
    <row r="107" spans="1:10" ht="12.75">
      <c r="A107" s="110">
        <v>25</v>
      </c>
      <c r="C107" s="109">
        <v>4</v>
      </c>
      <c r="D107" s="163">
        <v>4011</v>
      </c>
      <c r="E107" s="163">
        <v>7.55</v>
      </c>
      <c r="F107" s="163">
        <v>7.89</v>
      </c>
      <c r="G107" s="163">
        <v>7.68</v>
      </c>
      <c r="H107" s="163"/>
      <c r="I107" s="163">
        <v>53</v>
      </c>
      <c r="J107" s="163">
        <v>79.97</v>
      </c>
    </row>
    <row r="108" spans="1:10" ht="12.75">
      <c r="A108" s="233" t="s">
        <v>17</v>
      </c>
      <c r="B108" s="233"/>
      <c r="C108" s="109">
        <v>9</v>
      </c>
      <c r="D108" s="163">
        <v>7704.3</v>
      </c>
      <c r="E108" s="163"/>
      <c r="F108" s="163"/>
      <c r="G108" s="163">
        <v>7.73</v>
      </c>
      <c r="H108" s="163"/>
      <c r="I108" s="163"/>
      <c r="J108" s="163"/>
    </row>
    <row r="109" spans="3:10" ht="12.75">
      <c r="C109" s="109"/>
      <c r="D109" s="163"/>
      <c r="E109" s="163"/>
      <c r="F109" s="163"/>
      <c r="G109" s="163"/>
      <c r="H109" s="163"/>
      <c r="I109" s="163"/>
      <c r="J109" s="163"/>
    </row>
    <row r="110" spans="1:10" ht="12.75">
      <c r="A110" s="234" t="s">
        <v>30</v>
      </c>
      <c r="B110" s="234"/>
      <c r="C110" s="104"/>
      <c r="D110" s="153"/>
      <c r="E110" s="163"/>
      <c r="F110" s="163"/>
      <c r="G110" s="163"/>
      <c r="H110" s="163"/>
      <c r="I110" s="163"/>
      <c r="J110" s="163"/>
    </row>
    <row r="111" spans="1:10" ht="12.75">
      <c r="A111" s="110">
        <v>15</v>
      </c>
      <c r="C111" s="109">
        <v>2</v>
      </c>
      <c r="D111" s="163">
        <v>2087.2</v>
      </c>
      <c r="E111" s="163">
        <v>6.9</v>
      </c>
      <c r="F111" s="163">
        <v>7.2</v>
      </c>
      <c r="G111" s="163">
        <v>7.06</v>
      </c>
      <c r="H111" s="163"/>
      <c r="I111" s="163">
        <v>44.2</v>
      </c>
      <c r="J111" s="163">
        <v>78.2</v>
      </c>
    </row>
    <row r="112" spans="1:10" ht="12.75">
      <c r="A112" s="110">
        <v>20</v>
      </c>
      <c r="C112" s="109">
        <v>2</v>
      </c>
      <c r="D112" s="163">
        <v>2507.3</v>
      </c>
      <c r="E112" s="163">
        <v>6.4</v>
      </c>
      <c r="F112" s="163">
        <v>7.2</v>
      </c>
      <c r="G112" s="163">
        <v>6.71</v>
      </c>
      <c r="H112" s="163"/>
      <c r="I112" s="163">
        <v>73</v>
      </c>
      <c r="J112" s="163">
        <v>74.8</v>
      </c>
    </row>
    <row r="113" spans="1:10" ht="12.75">
      <c r="A113" s="110">
        <v>25</v>
      </c>
      <c r="C113" s="109">
        <v>5</v>
      </c>
      <c r="D113" s="163">
        <v>9349</v>
      </c>
      <c r="E113" s="163">
        <v>6.5</v>
      </c>
      <c r="F113" s="163">
        <v>7.1</v>
      </c>
      <c r="G113" s="163">
        <v>6.72</v>
      </c>
      <c r="H113" s="163"/>
      <c r="I113" s="163">
        <v>59.2</v>
      </c>
      <c r="J113" s="163">
        <v>79.7</v>
      </c>
    </row>
    <row r="114" spans="1:10" ht="12.75">
      <c r="A114" s="110">
        <v>30</v>
      </c>
      <c r="C114" s="109">
        <v>56</v>
      </c>
      <c r="D114" s="163">
        <v>83051.4</v>
      </c>
      <c r="E114" s="163">
        <v>6.4</v>
      </c>
      <c r="F114" s="163">
        <v>7.85</v>
      </c>
      <c r="G114" s="163">
        <v>6.91</v>
      </c>
      <c r="H114" s="163"/>
      <c r="I114" s="163">
        <v>33.6</v>
      </c>
      <c r="J114" s="163">
        <v>80</v>
      </c>
    </row>
    <row r="115" spans="1:10" ht="12.75">
      <c r="A115" s="233" t="s">
        <v>17</v>
      </c>
      <c r="B115" s="233"/>
      <c r="C115" s="109">
        <v>65</v>
      </c>
      <c r="D115" s="163">
        <v>96995</v>
      </c>
      <c r="E115" s="163"/>
      <c r="F115" s="163"/>
      <c r="G115" s="163">
        <v>6.89</v>
      </c>
      <c r="H115" s="163"/>
      <c r="I115" s="163"/>
      <c r="J115" s="163"/>
    </row>
    <row r="116" spans="3:10" ht="12.75">
      <c r="C116" s="109"/>
      <c r="D116" s="163"/>
      <c r="E116" s="163"/>
      <c r="F116" s="163"/>
      <c r="G116" s="163"/>
      <c r="H116" s="163"/>
      <c r="I116" s="163"/>
      <c r="J116" s="163"/>
    </row>
    <row r="117" spans="1:10" ht="12.75">
      <c r="A117" s="234" t="s">
        <v>25</v>
      </c>
      <c r="B117" s="234"/>
      <c r="C117" s="104"/>
      <c r="D117" s="153"/>
      <c r="E117" s="163"/>
      <c r="F117" s="163"/>
      <c r="G117" s="163"/>
      <c r="H117" s="163"/>
      <c r="I117" s="163"/>
      <c r="J117" s="163"/>
    </row>
    <row r="118" spans="1:10" ht="12.75">
      <c r="A118" s="110">
        <v>12</v>
      </c>
      <c r="C118" s="109">
        <v>1</v>
      </c>
      <c r="D118" s="163">
        <v>263.8</v>
      </c>
      <c r="E118" s="163">
        <v>7.55</v>
      </c>
      <c r="F118" s="163">
        <v>7.55</v>
      </c>
      <c r="G118" s="163">
        <v>7.55</v>
      </c>
      <c r="H118" s="163"/>
      <c r="I118" s="163">
        <v>36.74</v>
      </c>
      <c r="J118" s="163">
        <v>36.74</v>
      </c>
    </row>
    <row r="119" spans="1:10" ht="12.75">
      <c r="A119" s="110">
        <v>15</v>
      </c>
      <c r="C119" s="109">
        <v>7</v>
      </c>
      <c r="D119" s="163">
        <v>3014.4</v>
      </c>
      <c r="E119" s="163">
        <v>7.55</v>
      </c>
      <c r="F119" s="163">
        <v>7.55</v>
      </c>
      <c r="G119" s="163">
        <v>7.55</v>
      </c>
      <c r="H119" s="163"/>
      <c r="I119" s="163">
        <v>53.26</v>
      </c>
      <c r="J119" s="163">
        <v>73.33</v>
      </c>
    </row>
    <row r="120" spans="1:10" ht="12.75">
      <c r="A120" s="110">
        <v>18</v>
      </c>
      <c r="C120" s="109">
        <v>1</v>
      </c>
      <c r="D120" s="163">
        <v>451.6</v>
      </c>
      <c r="E120" s="163">
        <v>7.55</v>
      </c>
      <c r="F120" s="163">
        <v>7.55</v>
      </c>
      <c r="G120" s="163">
        <v>7.55</v>
      </c>
      <c r="H120" s="163"/>
      <c r="I120" s="163">
        <v>71.12</v>
      </c>
      <c r="J120" s="163">
        <v>71.12</v>
      </c>
    </row>
    <row r="121" spans="1:10" ht="12.75">
      <c r="A121" s="110">
        <v>20</v>
      </c>
      <c r="C121" s="109">
        <v>23</v>
      </c>
      <c r="D121" s="163">
        <v>10222.7</v>
      </c>
      <c r="E121" s="163">
        <v>7.55</v>
      </c>
      <c r="F121" s="163">
        <v>7.89</v>
      </c>
      <c r="G121" s="163">
        <v>7.57</v>
      </c>
      <c r="H121" s="163"/>
      <c r="I121" s="163">
        <v>46.29</v>
      </c>
      <c r="J121" s="163">
        <v>80</v>
      </c>
    </row>
    <row r="122" spans="1:10" ht="12.75">
      <c r="A122" s="110">
        <v>22</v>
      </c>
      <c r="C122" s="109">
        <v>1</v>
      </c>
      <c r="D122" s="163">
        <v>410.1</v>
      </c>
      <c r="E122" s="163">
        <v>7.55</v>
      </c>
      <c r="F122" s="163">
        <v>7.55</v>
      </c>
      <c r="G122" s="163">
        <v>7.55</v>
      </c>
      <c r="H122" s="163"/>
      <c r="I122" s="163">
        <v>67.46</v>
      </c>
      <c r="J122" s="163">
        <v>67.46</v>
      </c>
    </row>
    <row r="123" spans="1:10" ht="12.75">
      <c r="A123" s="110">
        <v>25</v>
      </c>
      <c r="C123" s="109">
        <v>10</v>
      </c>
      <c r="D123" s="163">
        <v>5982.4</v>
      </c>
      <c r="E123" s="163">
        <v>7.55</v>
      </c>
      <c r="F123" s="163">
        <v>7.55</v>
      </c>
      <c r="G123" s="163">
        <v>7.55</v>
      </c>
      <c r="H123" s="163"/>
      <c r="I123" s="163">
        <v>52.8</v>
      </c>
      <c r="J123" s="163">
        <v>74.51</v>
      </c>
    </row>
    <row r="124" spans="1:10" ht="12.75">
      <c r="A124" s="110">
        <v>30</v>
      </c>
      <c r="C124" s="109">
        <v>3</v>
      </c>
      <c r="D124" s="163">
        <v>1605.9</v>
      </c>
      <c r="E124" s="163">
        <v>7.55</v>
      </c>
      <c r="F124" s="163">
        <v>7.89</v>
      </c>
      <c r="G124" s="163">
        <v>7.69</v>
      </c>
      <c r="H124" s="163"/>
      <c r="I124" s="163">
        <v>64.72</v>
      </c>
      <c r="J124" s="163">
        <v>74.77</v>
      </c>
    </row>
    <row r="125" spans="1:10" ht="12.75">
      <c r="A125" s="233" t="s">
        <v>17</v>
      </c>
      <c r="B125" s="233"/>
      <c r="C125" s="109">
        <v>46</v>
      </c>
      <c r="D125" s="163">
        <v>21950.9</v>
      </c>
      <c r="E125" s="163"/>
      <c r="F125" s="163"/>
      <c r="G125" s="163">
        <v>7.57</v>
      </c>
      <c r="H125" s="163"/>
      <c r="I125" s="163"/>
      <c r="J125" s="163"/>
    </row>
    <row r="126" spans="3:10" ht="12.75">
      <c r="C126" s="109"/>
      <c r="D126" s="163"/>
      <c r="E126" s="163"/>
      <c r="F126" s="163"/>
      <c r="G126" s="163"/>
      <c r="H126" s="163"/>
      <c r="I126" s="163"/>
      <c r="J126" s="163"/>
    </row>
    <row r="127" spans="1:10" ht="12.75">
      <c r="A127" s="234" t="s">
        <v>26</v>
      </c>
      <c r="B127" s="234"/>
      <c r="D127" s="153"/>
      <c r="E127" s="163"/>
      <c r="F127" s="163"/>
      <c r="G127" s="163"/>
      <c r="H127" s="163"/>
      <c r="I127" s="163"/>
      <c r="J127" s="163"/>
    </row>
    <row r="128" spans="1:10" ht="12.75">
      <c r="A128" s="110">
        <v>15</v>
      </c>
      <c r="C128" s="109">
        <v>1</v>
      </c>
      <c r="D128" s="163">
        <v>678</v>
      </c>
      <c r="E128" s="163">
        <v>7.8</v>
      </c>
      <c r="F128" s="163">
        <v>7.8</v>
      </c>
      <c r="G128" s="163">
        <v>7.8</v>
      </c>
      <c r="H128" s="163"/>
      <c r="I128" s="163">
        <v>51.99</v>
      </c>
      <c r="J128" s="163">
        <v>51.99</v>
      </c>
    </row>
    <row r="129" spans="1:10" ht="12.75">
      <c r="A129" s="110">
        <v>20</v>
      </c>
      <c r="C129" s="109">
        <v>3</v>
      </c>
      <c r="D129" s="163">
        <v>2656</v>
      </c>
      <c r="E129" s="163">
        <v>7.6</v>
      </c>
      <c r="F129" s="163">
        <v>7.7</v>
      </c>
      <c r="G129" s="163">
        <v>7.66</v>
      </c>
      <c r="H129" s="163"/>
      <c r="I129" s="163">
        <v>67.87</v>
      </c>
      <c r="J129" s="163">
        <v>79.58</v>
      </c>
    </row>
    <row r="130" spans="1:10" ht="12.75">
      <c r="A130" s="110">
        <v>25</v>
      </c>
      <c r="C130" s="109">
        <v>2</v>
      </c>
      <c r="D130" s="163">
        <v>2048</v>
      </c>
      <c r="E130" s="163">
        <v>7.7</v>
      </c>
      <c r="F130" s="163">
        <v>7.8</v>
      </c>
      <c r="G130" s="163">
        <v>7.75</v>
      </c>
      <c r="H130" s="163"/>
      <c r="I130" s="163">
        <v>74.63</v>
      </c>
      <c r="J130" s="163">
        <v>79.7</v>
      </c>
    </row>
    <row r="131" spans="1:10" ht="12.75">
      <c r="A131" s="110">
        <v>30</v>
      </c>
      <c r="C131" s="109">
        <v>2</v>
      </c>
      <c r="D131" s="163">
        <v>3016</v>
      </c>
      <c r="E131" s="163">
        <v>7.5</v>
      </c>
      <c r="F131" s="163">
        <v>7.6</v>
      </c>
      <c r="G131" s="163">
        <v>7.55</v>
      </c>
      <c r="H131" s="163"/>
      <c r="I131" s="163">
        <v>79.67</v>
      </c>
      <c r="J131" s="163">
        <v>79.78</v>
      </c>
    </row>
    <row r="132" spans="1:10" ht="12.75">
      <c r="A132" s="233" t="s">
        <v>17</v>
      </c>
      <c r="B132" s="233"/>
      <c r="C132" s="109">
        <v>8</v>
      </c>
      <c r="D132" s="163">
        <v>8398</v>
      </c>
      <c r="E132" s="163"/>
      <c r="F132" s="163"/>
      <c r="G132" s="163">
        <v>7.65</v>
      </c>
      <c r="H132" s="163"/>
      <c r="I132" s="163"/>
      <c r="J132" s="163"/>
    </row>
    <row r="133" spans="3:10" ht="12.75">
      <c r="C133" s="109"/>
      <c r="D133" s="163"/>
      <c r="E133" s="163"/>
      <c r="F133" s="163"/>
      <c r="G133" s="163"/>
      <c r="H133" s="163"/>
      <c r="I133" s="163"/>
      <c r="J133" s="163"/>
    </row>
    <row r="134" spans="1:10" ht="12.75">
      <c r="A134" s="234" t="s">
        <v>28</v>
      </c>
      <c r="B134" s="234"/>
      <c r="C134" s="104"/>
      <c r="D134" s="153"/>
      <c r="E134" s="163"/>
      <c r="F134" s="163"/>
      <c r="G134" s="163"/>
      <c r="H134" s="163"/>
      <c r="I134" s="163"/>
      <c r="J134" s="163"/>
    </row>
    <row r="135" spans="1:10" ht="12.75">
      <c r="A135" s="110">
        <v>12</v>
      </c>
      <c r="C135" s="109">
        <v>1</v>
      </c>
      <c r="D135" s="163">
        <v>568.9</v>
      </c>
      <c r="E135" s="163">
        <v>7.89</v>
      </c>
      <c r="F135" s="163">
        <v>7.89</v>
      </c>
      <c r="G135" s="163">
        <v>7.89</v>
      </c>
      <c r="H135" s="163"/>
      <c r="I135" s="163">
        <v>56.78</v>
      </c>
      <c r="J135" s="163">
        <v>56.78</v>
      </c>
    </row>
    <row r="136" spans="1:10" ht="12.75">
      <c r="A136" s="110">
        <v>15</v>
      </c>
      <c r="C136" s="109">
        <v>1</v>
      </c>
      <c r="D136" s="163">
        <v>1105</v>
      </c>
      <c r="E136" s="163">
        <v>7.89</v>
      </c>
      <c r="F136" s="163">
        <v>7.89</v>
      </c>
      <c r="G136" s="163">
        <v>7.89</v>
      </c>
      <c r="H136" s="163"/>
      <c r="I136" s="163">
        <v>78.15</v>
      </c>
      <c r="J136" s="163">
        <v>78.15</v>
      </c>
    </row>
    <row r="137" spans="1:10" ht="12.75">
      <c r="A137" s="110">
        <v>20</v>
      </c>
      <c r="C137" s="109">
        <v>8</v>
      </c>
      <c r="D137" s="163">
        <v>7477.1</v>
      </c>
      <c r="E137" s="163">
        <v>7.55</v>
      </c>
      <c r="F137" s="163">
        <v>8.39</v>
      </c>
      <c r="G137" s="163">
        <v>7.77</v>
      </c>
      <c r="H137" s="163"/>
      <c r="I137" s="163">
        <v>13.71</v>
      </c>
      <c r="J137" s="163">
        <v>23.57</v>
      </c>
    </row>
    <row r="138" spans="1:10" ht="12.75">
      <c r="A138" s="110">
        <v>23</v>
      </c>
      <c r="C138" s="109">
        <v>1</v>
      </c>
      <c r="D138" s="163">
        <v>1560</v>
      </c>
      <c r="E138" s="163">
        <v>7.89</v>
      </c>
      <c r="F138" s="163">
        <v>7.89</v>
      </c>
      <c r="G138" s="163">
        <v>7.89</v>
      </c>
      <c r="H138" s="163"/>
      <c r="I138" s="163">
        <v>74.68</v>
      </c>
      <c r="J138" s="163">
        <v>74.68</v>
      </c>
    </row>
    <row r="139" spans="1:10" ht="12.75">
      <c r="A139" s="110">
        <v>25</v>
      </c>
      <c r="C139" s="109">
        <v>1</v>
      </c>
      <c r="D139" s="163">
        <v>1200</v>
      </c>
      <c r="E139" s="163">
        <v>7.89</v>
      </c>
      <c r="F139" s="163">
        <v>7.89</v>
      </c>
      <c r="G139" s="163">
        <v>7.89</v>
      </c>
      <c r="H139" s="163"/>
      <c r="I139" s="163">
        <v>64.9</v>
      </c>
      <c r="J139" s="163">
        <v>64.9</v>
      </c>
    </row>
    <row r="140" spans="1:10" ht="12.75">
      <c r="A140" s="235" t="s">
        <v>17</v>
      </c>
      <c r="B140" s="235"/>
      <c r="C140" s="113">
        <v>12</v>
      </c>
      <c r="D140" s="157">
        <v>11317.2</v>
      </c>
      <c r="E140" s="157"/>
      <c r="F140" s="157"/>
      <c r="G140" s="157">
        <v>7.82</v>
      </c>
      <c r="H140" s="163"/>
      <c r="I140" s="157"/>
      <c r="J140" s="157"/>
    </row>
    <row r="141" spans="1:10" ht="12.75">
      <c r="A141" s="165"/>
      <c r="B141" s="165"/>
      <c r="C141" s="148"/>
      <c r="D141" s="172"/>
      <c r="E141" s="178"/>
      <c r="F141" s="178"/>
      <c r="G141" s="178"/>
      <c r="H141" s="178"/>
      <c r="I141" s="178"/>
      <c r="J141" s="178"/>
    </row>
    <row r="142" spans="1:10" ht="12.75">
      <c r="A142" s="235" t="s">
        <v>17</v>
      </c>
      <c r="B142" s="235"/>
      <c r="C142" s="113">
        <v>594</v>
      </c>
      <c r="D142" s="157">
        <v>920435.8</v>
      </c>
      <c r="E142" s="157"/>
      <c r="F142" s="157"/>
      <c r="G142" s="157">
        <v>6.81</v>
      </c>
      <c r="H142" s="157"/>
      <c r="I142" s="157"/>
      <c r="J142" s="157"/>
    </row>
    <row r="143" spans="1:10" ht="12.75">
      <c r="A143" s="184"/>
      <c r="B143" s="184"/>
      <c r="C143" s="150"/>
      <c r="D143" s="171"/>
      <c r="E143" s="171"/>
      <c r="F143" s="171"/>
      <c r="G143" s="171"/>
      <c r="H143" s="171"/>
      <c r="I143" s="171"/>
      <c r="J143" s="171"/>
    </row>
    <row r="145" spans="1:10" ht="12.75">
      <c r="A145" s="164" t="s">
        <v>74</v>
      </c>
      <c r="B145" s="204" t="s">
        <v>75</v>
      </c>
      <c r="C145" s="205"/>
      <c r="D145" s="205"/>
      <c r="E145" s="205"/>
      <c r="F145" s="205"/>
      <c r="G145" s="205"/>
      <c r="H145" s="205"/>
      <c r="I145" s="205"/>
      <c r="J145" s="205"/>
    </row>
    <row r="146" spans="1:10" ht="12.75">
      <c r="A146" s="164" t="s">
        <v>45</v>
      </c>
      <c r="B146" s="205"/>
      <c r="C146" s="205"/>
      <c r="D146" s="205"/>
      <c r="E146" s="205"/>
      <c r="F146" s="205"/>
      <c r="G146" s="205"/>
      <c r="H146" s="205"/>
      <c r="I146" s="205"/>
      <c r="J146" s="205"/>
    </row>
    <row r="147" spans="1:10" ht="12.75">
      <c r="A147" s="164" t="s">
        <v>49</v>
      </c>
      <c r="B147" s="233" t="s">
        <v>50</v>
      </c>
      <c r="C147" s="233"/>
      <c r="D147" s="233"/>
      <c r="E147" s="233"/>
      <c r="F147" s="233"/>
      <c r="G147" s="233"/>
      <c r="H147" s="233"/>
      <c r="I147" s="233"/>
      <c r="J147" s="233"/>
    </row>
    <row r="148" spans="1:10" ht="12.75">
      <c r="A148" s="164" t="s">
        <v>77</v>
      </c>
      <c r="B148" s="233" t="s">
        <v>76</v>
      </c>
      <c r="C148" s="233"/>
      <c r="D148" s="233"/>
      <c r="E148" s="233"/>
      <c r="F148" s="233"/>
      <c r="G148" s="233"/>
      <c r="H148" s="233"/>
      <c r="I148" s="233"/>
      <c r="J148" s="233"/>
    </row>
    <row r="149" spans="1:10" ht="12.75">
      <c r="A149" s="164" t="s">
        <v>78</v>
      </c>
      <c r="B149" s="233" t="s">
        <v>79</v>
      </c>
      <c r="C149" s="233"/>
      <c r="D149" s="233"/>
      <c r="E149" s="233"/>
      <c r="F149" s="233"/>
      <c r="G149" s="233"/>
      <c r="H149" s="233"/>
      <c r="I149" s="233"/>
      <c r="J149" s="233"/>
    </row>
  </sheetData>
  <mergeCells count="42">
    <mergeCell ref="A117:B117"/>
    <mergeCell ref="B149:J149"/>
    <mergeCell ref="A125:B125"/>
    <mergeCell ref="A127:B127"/>
    <mergeCell ref="A132:B132"/>
    <mergeCell ref="A134:B134"/>
    <mergeCell ref="B147:J147"/>
    <mergeCell ref="B148:J148"/>
    <mergeCell ref="B145:J146"/>
    <mergeCell ref="A142:B142"/>
    <mergeCell ref="B1:E1"/>
    <mergeCell ref="B2:C2"/>
    <mergeCell ref="I4:J4"/>
    <mergeCell ref="A4:B4"/>
    <mergeCell ref="E4:G4"/>
    <mergeCell ref="A5:B5"/>
    <mergeCell ref="A6:B6"/>
    <mergeCell ref="A8:B8"/>
    <mergeCell ref="A20:B20"/>
    <mergeCell ref="A22:B22"/>
    <mergeCell ref="A30:B30"/>
    <mergeCell ref="A41:B41"/>
    <mergeCell ref="A43:B43"/>
    <mergeCell ref="A32:C32"/>
    <mergeCell ref="A51:B51"/>
    <mergeCell ref="A58:B58"/>
    <mergeCell ref="A60:B60"/>
    <mergeCell ref="A64:B64"/>
    <mergeCell ref="A66:B66"/>
    <mergeCell ref="A68:B68"/>
    <mergeCell ref="A70:B70"/>
    <mergeCell ref="A77:B77"/>
    <mergeCell ref="A79:B79"/>
    <mergeCell ref="A89:C89"/>
    <mergeCell ref="A49:B49"/>
    <mergeCell ref="A140:B140"/>
    <mergeCell ref="A87:B87"/>
    <mergeCell ref="A103:B103"/>
    <mergeCell ref="A105:B105"/>
    <mergeCell ref="A108:B108"/>
    <mergeCell ref="A110:B110"/>
    <mergeCell ref="A115:B115"/>
  </mergeCells>
  <printOptions/>
  <pageMargins left="0.75" right="0.75" top="1" bottom="1" header="0" footer="0"/>
  <pageSetup orientation="portrait" paperSize="9"/>
  <ignoredErrors>
    <ignoredError sqref="A147:A14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4"/>
  <sheetViews>
    <sheetView showGridLines="0" zoomScale="75" zoomScaleNormal="75" workbookViewId="0" topLeftCell="A1">
      <selection activeCell="J1" sqref="J1"/>
    </sheetView>
  </sheetViews>
  <sheetFormatPr defaultColWidth="11.421875" defaultRowHeight="12.75"/>
  <cols>
    <col min="1" max="1" width="4.7109375" style="110" customWidth="1"/>
    <col min="2" max="2" width="26.7109375" style="110" customWidth="1"/>
    <col min="3" max="7" width="12.7109375" style="105" customWidth="1"/>
    <col min="8" max="8" width="6.57421875" style="105" customWidth="1"/>
    <col min="9" max="10" width="12.7109375" style="105" customWidth="1"/>
    <col min="11" max="16384" width="11.421875" style="105" customWidth="1"/>
  </cols>
  <sheetData>
    <row r="1" spans="1:5" ht="12.75">
      <c r="A1" s="111" t="s">
        <v>43</v>
      </c>
      <c r="B1" s="234" t="s">
        <v>56</v>
      </c>
      <c r="C1" s="234"/>
      <c r="D1" s="234"/>
      <c r="E1" s="234"/>
    </row>
    <row r="2" spans="1:3" ht="12.75">
      <c r="A2" s="110" t="s">
        <v>45</v>
      </c>
      <c r="B2" s="206" t="s">
        <v>80</v>
      </c>
      <c r="C2" s="206"/>
    </row>
    <row r="3" spans="1:6" s="106" customFormat="1" ht="12.75">
      <c r="A3" s="6"/>
      <c r="B3" s="6"/>
      <c r="C3" s="107"/>
      <c r="D3" s="107"/>
      <c r="E3" s="107"/>
      <c r="F3" s="107"/>
    </row>
    <row r="4" spans="1:11" s="106" customFormat="1" ht="12.75">
      <c r="A4" s="194" t="s">
        <v>0</v>
      </c>
      <c r="B4" s="194"/>
      <c r="C4" s="151" t="s">
        <v>1</v>
      </c>
      <c r="D4" s="151" t="s">
        <v>40</v>
      </c>
      <c r="E4" s="193" t="s">
        <v>3</v>
      </c>
      <c r="F4" s="193"/>
      <c r="G4" s="193"/>
      <c r="H4" s="167"/>
      <c r="I4" s="193" t="s">
        <v>4</v>
      </c>
      <c r="J4" s="193"/>
      <c r="K4" s="107"/>
    </row>
    <row r="5" spans="1:11" s="106" customFormat="1" ht="12.75">
      <c r="A5" s="235" t="s">
        <v>5</v>
      </c>
      <c r="B5" s="235"/>
      <c r="C5" s="107" t="s">
        <v>6</v>
      </c>
      <c r="D5" s="107" t="s">
        <v>41</v>
      </c>
      <c r="E5" s="113" t="s">
        <v>7</v>
      </c>
      <c r="F5" s="113" t="s">
        <v>8</v>
      </c>
      <c r="G5" s="113" t="s">
        <v>9</v>
      </c>
      <c r="H5" s="113"/>
      <c r="I5" s="113" t="s">
        <v>10</v>
      </c>
      <c r="J5" s="113" t="s">
        <v>11</v>
      </c>
      <c r="K5" s="107"/>
    </row>
    <row r="6" spans="1:11" s="106" customFormat="1" ht="12.75">
      <c r="A6" s="236" t="s">
        <v>12</v>
      </c>
      <c r="B6" s="236"/>
      <c r="C6" s="152" t="s">
        <v>13</v>
      </c>
      <c r="D6" s="152" t="s">
        <v>42</v>
      </c>
      <c r="E6" s="150"/>
      <c r="F6" s="150"/>
      <c r="G6" s="150" t="s">
        <v>15</v>
      </c>
      <c r="H6" s="150"/>
      <c r="I6" s="150"/>
      <c r="J6" s="150"/>
      <c r="K6" s="107"/>
    </row>
    <row r="7" spans="1:11" s="106" customFormat="1" ht="12.75">
      <c r="A7" s="114"/>
      <c r="B7" s="6"/>
      <c r="C7" s="115"/>
      <c r="D7" s="113"/>
      <c r="E7" s="113"/>
      <c r="F7" s="113"/>
      <c r="G7" s="113"/>
      <c r="H7" s="113"/>
      <c r="I7" s="113"/>
      <c r="J7" s="113"/>
      <c r="K7" s="161"/>
    </row>
    <row r="8" spans="1:11" ht="12.75">
      <c r="A8" s="234" t="s">
        <v>16</v>
      </c>
      <c r="B8" s="234"/>
      <c r="C8" s="104"/>
      <c r="D8" s="109"/>
      <c r="E8" s="109"/>
      <c r="F8" s="109"/>
      <c r="G8" s="109"/>
      <c r="H8" s="109"/>
      <c r="I8" s="109"/>
      <c r="J8" s="109"/>
      <c r="K8" s="161"/>
    </row>
    <row r="9" spans="1:11" ht="12.75">
      <c r="A9" s="110">
        <v>10</v>
      </c>
      <c r="C9" s="109">
        <v>1</v>
      </c>
      <c r="D9" s="163">
        <v>2319.8</v>
      </c>
      <c r="E9" s="163">
        <v>5.3</v>
      </c>
      <c r="F9" s="163">
        <v>5.3</v>
      </c>
      <c r="G9" s="163">
        <v>5.3</v>
      </c>
      <c r="H9" s="163"/>
      <c r="I9" s="163">
        <v>53.91</v>
      </c>
      <c r="J9" s="163">
        <v>53.91</v>
      </c>
      <c r="K9" s="161"/>
    </row>
    <row r="10" spans="1:11" ht="12.75">
      <c r="A10" s="110">
        <v>12</v>
      </c>
      <c r="C10" s="109">
        <v>2</v>
      </c>
      <c r="D10" s="163">
        <v>3288.6</v>
      </c>
      <c r="E10" s="163">
        <v>7</v>
      </c>
      <c r="F10" s="163">
        <v>7.05</v>
      </c>
      <c r="G10" s="163">
        <v>7.03</v>
      </c>
      <c r="H10" s="163"/>
      <c r="I10" s="163">
        <v>55.05</v>
      </c>
      <c r="J10" s="163">
        <v>70.23</v>
      </c>
      <c r="K10" s="108"/>
    </row>
    <row r="11" spans="1:11" ht="12.75">
      <c r="A11" s="110">
        <v>14</v>
      </c>
      <c r="C11" s="109">
        <v>1</v>
      </c>
      <c r="D11" s="163">
        <v>3759.4</v>
      </c>
      <c r="E11" s="163">
        <v>5.75</v>
      </c>
      <c r="F11" s="163">
        <v>5.75</v>
      </c>
      <c r="G11" s="163">
        <v>5.75</v>
      </c>
      <c r="H11" s="163"/>
      <c r="I11" s="163">
        <v>62.28</v>
      </c>
      <c r="J11" s="163">
        <v>62.28</v>
      </c>
      <c r="K11" s="108"/>
    </row>
    <row r="12" spans="1:11" ht="12.75">
      <c r="A12" s="110">
        <v>15</v>
      </c>
      <c r="C12" s="109">
        <v>2</v>
      </c>
      <c r="D12" s="163">
        <v>4757.1</v>
      </c>
      <c r="E12" s="163">
        <v>6.1</v>
      </c>
      <c r="F12" s="163">
        <v>7.4</v>
      </c>
      <c r="G12" s="163">
        <v>6.75</v>
      </c>
      <c r="H12" s="163"/>
      <c r="I12" s="163">
        <v>46.17</v>
      </c>
      <c r="J12" s="163">
        <v>73.22</v>
      </c>
      <c r="K12" s="108"/>
    </row>
    <row r="13" spans="1:11" ht="12.75">
      <c r="A13" s="110">
        <v>17</v>
      </c>
      <c r="C13" s="109">
        <v>3</v>
      </c>
      <c r="D13" s="163">
        <v>12121</v>
      </c>
      <c r="E13" s="163">
        <v>5.95</v>
      </c>
      <c r="F13" s="163">
        <v>6.3</v>
      </c>
      <c r="G13" s="163">
        <v>6.12</v>
      </c>
      <c r="H13" s="163"/>
      <c r="I13" s="163">
        <v>46.25</v>
      </c>
      <c r="J13" s="163">
        <v>79.89</v>
      </c>
      <c r="K13" s="108"/>
    </row>
    <row r="14" spans="1:11" ht="12.75">
      <c r="A14" s="110">
        <v>18</v>
      </c>
      <c r="C14" s="109">
        <v>4</v>
      </c>
      <c r="D14" s="163">
        <v>11831.3</v>
      </c>
      <c r="E14" s="163">
        <v>6.1</v>
      </c>
      <c r="F14" s="163">
        <v>7.1</v>
      </c>
      <c r="G14" s="163">
        <v>6.6</v>
      </c>
      <c r="H14" s="163"/>
      <c r="I14" s="163">
        <v>23.83</v>
      </c>
      <c r="J14" s="163">
        <v>80</v>
      </c>
      <c r="K14" s="108"/>
    </row>
    <row r="15" spans="1:11" ht="12.75">
      <c r="A15" s="110">
        <v>19</v>
      </c>
      <c r="C15" s="109">
        <v>1</v>
      </c>
      <c r="D15" s="163">
        <v>2323</v>
      </c>
      <c r="E15" s="163">
        <v>6.55</v>
      </c>
      <c r="F15" s="163">
        <v>6.55</v>
      </c>
      <c r="G15" s="163">
        <v>6.55</v>
      </c>
      <c r="H15" s="163"/>
      <c r="I15" s="163">
        <v>77.53</v>
      </c>
      <c r="J15" s="163">
        <v>77.53</v>
      </c>
      <c r="K15" s="108"/>
    </row>
    <row r="16" spans="1:11" ht="12.75">
      <c r="A16" s="110">
        <v>20</v>
      </c>
      <c r="C16" s="109">
        <v>34</v>
      </c>
      <c r="D16" s="163">
        <v>85112.2</v>
      </c>
      <c r="E16" s="163">
        <v>6.1</v>
      </c>
      <c r="F16" s="163">
        <v>7.7</v>
      </c>
      <c r="G16" s="163">
        <v>6.73</v>
      </c>
      <c r="H16" s="163"/>
      <c r="I16" s="163">
        <v>42.34</v>
      </c>
      <c r="J16" s="163">
        <v>80</v>
      </c>
      <c r="K16" s="108"/>
    </row>
    <row r="17" spans="1:11" ht="12.75">
      <c r="A17" s="110">
        <v>22</v>
      </c>
      <c r="C17" s="109">
        <v>1</v>
      </c>
      <c r="D17" s="163">
        <v>1365</v>
      </c>
      <c r="E17" s="163">
        <v>6.85</v>
      </c>
      <c r="F17" s="163">
        <v>6.85</v>
      </c>
      <c r="G17" s="163">
        <v>6.85</v>
      </c>
      <c r="H17" s="163"/>
      <c r="I17" s="163">
        <v>78.21</v>
      </c>
      <c r="J17" s="163">
        <v>78.21</v>
      </c>
      <c r="K17" s="108"/>
    </row>
    <row r="18" spans="1:11" ht="12.75">
      <c r="A18" s="110">
        <v>23</v>
      </c>
      <c r="C18" s="109">
        <v>1</v>
      </c>
      <c r="D18" s="163">
        <v>1564</v>
      </c>
      <c r="E18" s="163">
        <v>6.65</v>
      </c>
      <c r="F18" s="163">
        <v>6.65</v>
      </c>
      <c r="G18" s="163">
        <v>6.65</v>
      </c>
      <c r="H18" s="163"/>
      <c r="I18" s="163">
        <v>51.16</v>
      </c>
      <c r="J18" s="163">
        <v>51.16</v>
      </c>
      <c r="K18" s="108"/>
    </row>
    <row r="19" spans="1:11" ht="12.75">
      <c r="A19" s="110">
        <v>24</v>
      </c>
      <c r="C19" s="109">
        <v>1</v>
      </c>
      <c r="D19" s="163">
        <v>4804</v>
      </c>
      <c r="E19" s="163">
        <v>6.1</v>
      </c>
      <c r="F19" s="163">
        <v>6.1</v>
      </c>
      <c r="G19" s="163">
        <v>6.1</v>
      </c>
      <c r="H19" s="163"/>
      <c r="I19" s="163">
        <v>44.22</v>
      </c>
      <c r="J19" s="163">
        <v>44.22</v>
      </c>
      <c r="K19" s="108"/>
    </row>
    <row r="20" spans="1:11" ht="12.75">
      <c r="A20" s="110">
        <v>25</v>
      </c>
      <c r="C20" s="109">
        <v>10</v>
      </c>
      <c r="D20" s="163">
        <v>19857.1</v>
      </c>
      <c r="E20" s="163">
        <v>6.2</v>
      </c>
      <c r="F20" s="163">
        <v>7.9</v>
      </c>
      <c r="G20" s="163">
        <v>6.86</v>
      </c>
      <c r="H20" s="163"/>
      <c r="I20" s="163">
        <v>57.29</v>
      </c>
      <c r="J20" s="163">
        <v>79.9</v>
      </c>
      <c r="K20" s="108"/>
    </row>
    <row r="21" spans="1:11" ht="12.75">
      <c r="A21" s="110">
        <v>27</v>
      </c>
      <c r="C21" s="109">
        <v>1</v>
      </c>
      <c r="D21" s="163">
        <v>6777</v>
      </c>
      <c r="E21" s="163">
        <v>6.3</v>
      </c>
      <c r="F21" s="163">
        <v>6.3</v>
      </c>
      <c r="G21" s="163">
        <v>6.3</v>
      </c>
      <c r="H21" s="163"/>
      <c r="I21" s="163">
        <v>67.03</v>
      </c>
      <c r="J21" s="163">
        <v>67.03</v>
      </c>
      <c r="K21" s="108"/>
    </row>
    <row r="22" spans="1:11" ht="12.75">
      <c r="A22" s="110">
        <v>30</v>
      </c>
      <c r="C22" s="109">
        <v>7</v>
      </c>
      <c r="D22" s="163">
        <v>29881.8</v>
      </c>
      <c r="E22" s="163">
        <v>6.15</v>
      </c>
      <c r="F22" s="163">
        <v>7.15</v>
      </c>
      <c r="G22" s="163">
        <v>6.57</v>
      </c>
      <c r="H22" s="163"/>
      <c r="I22" s="163">
        <v>65.38</v>
      </c>
      <c r="J22" s="163">
        <v>79.58</v>
      </c>
      <c r="K22" s="108"/>
    </row>
    <row r="23" spans="1:11" ht="12.75">
      <c r="A23" s="233" t="s">
        <v>17</v>
      </c>
      <c r="B23" s="233"/>
      <c r="C23" s="109">
        <v>69</v>
      </c>
      <c r="D23" s="163">
        <v>189761.2</v>
      </c>
      <c r="E23" s="163"/>
      <c r="F23" s="163"/>
      <c r="G23" s="163">
        <v>6.6</v>
      </c>
      <c r="H23" s="163"/>
      <c r="I23" s="163"/>
      <c r="J23" s="163"/>
      <c r="K23" s="108"/>
    </row>
    <row r="24" spans="3:11" ht="12.75">
      <c r="C24" s="109"/>
      <c r="D24" s="163"/>
      <c r="E24" s="163"/>
      <c r="F24" s="163"/>
      <c r="G24" s="163"/>
      <c r="H24" s="163"/>
      <c r="I24" s="163"/>
      <c r="J24" s="163"/>
      <c r="K24" s="108"/>
    </row>
    <row r="25" spans="1:11" ht="12.75">
      <c r="A25" s="234" t="s">
        <v>31</v>
      </c>
      <c r="B25" s="234"/>
      <c r="C25" s="104"/>
      <c r="D25" s="163"/>
      <c r="E25" s="163"/>
      <c r="F25" s="163"/>
      <c r="G25" s="163"/>
      <c r="H25" s="163"/>
      <c r="I25" s="163"/>
      <c r="J25" s="163"/>
      <c r="K25" s="108"/>
    </row>
    <row r="26" spans="1:11" ht="12.75">
      <c r="A26" s="110">
        <v>12</v>
      </c>
      <c r="C26" s="109">
        <v>1</v>
      </c>
      <c r="D26" s="163">
        <v>1087</v>
      </c>
      <c r="E26" s="163">
        <v>7.4</v>
      </c>
      <c r="F26" s="163">
        <v>7.4</v>
      </c>
      <c r="G26" s="163">
        <v>7.4</v>
      </c>
      <c r="H26" s="163"/>
      <c r="I26" s="163">
        <v>60.62</v>
      </c>
      <c r="J26" s="163">
        <v>60.62</v>
      </c>
      <c r="K26" s="108"/>
    </row>
    <row r="27" spans="1:11" ht="12.75">
      <c r="A27" s="110">
        <v>15</v>
      </c>
      <c r="C27" s="109">
        <v>4</v>
      </c>
      <c r="D27" s="163">
        <v>2834</v>
      </c>
      <c r="E27" s="163">
        <v>7.4</v>
      </c>
      <c r="F27" s="163">
        <v>7.55</v>
      </c>
      <c r="G27" s="163">
        <v>7.48</v>
      </c>
      <c r="H27" s="163"/>
      <c r="I27" s="163">
        <v>52.22</v>
      </c>
      <c r="J27" s="163">
        <v>69.85</v>
      </c>
      <c r="K27" s="108"/>
    </row>
    <row r="28" spans="1:11" ht="12.75">
      <c r="A28" s="110">
        <v>19</v>
      </c>
      <c r="C28" s="109">
        <v>1</v>
      </c>
      <c r="D28" s="163">
        <v>648</v>
      </c>
      <c r="E28" s="163">
        <v>7.89</v>
      </c>
      <c r="F28" s="163">
        <v>7.89</v>
      </c>
      <c r="G28" s="163">
        <v>7.89</v>
      </c>
      <c r="H28" s="163"/>
      <c r="I28" s="163">
        <v>80</v>
      </c>
      <c r="J28" s="163">
        <v>80</v>
      </c>
      <c r="K28" s="108"/>
    </row>
    <row r="29" spans="1:11" ht="12.75">
      <c r="A29" s="110">
        <v>20</v>
      </c>
      <c r="C29" s="109">
        <v>35</v>
      </c>
      <c r="D29" s="163">
        <v>37255</v>
      </c>
      <c r="E29" s="163">
        <v>7</v>
      </c>
      <c r="F29" s="163">
        <v>7.89</v>
      </c>
      <c r="G29" s="163">
        <v>7.45</v>
      </c>
      <c r="H29" s="163"/>
      <c r="I29" s="163">
        <v>60.62</v>
      </c>
      <c r="J29" s="163">
        <v>80</v>
      </c>
      <c r="K29" s="108"/>
    </row>
    <row r="30" spans="1:11" ht="12.75">
      <c r="A30" s="110">
        <v>25</v>
      </c>
      <c r="C30" s="109">
        <v>10</v>
      </c>
      <c r="D30" s="163">
        <v>13815</v>
      </c>
      <c r="E30" s="163">
        <v>6.5</v>
      </c>
      <c r="F30" s="163">
        <v>7.89</v>
      </c>
      <c r="G30" s="163">
        <v>7.27</v>
      </c>
      <c r="H30" s="163"/>
      <c r="I30" s="163">
        <v>71.44</v>
      </c>
      <c r="J30" s="163">
        <v>80</v>
      </c>
      <c r="K30" s="108"/>
    </row>
    <row r="31" spans="1:11" ht="12.75">
      <c r="A31" s="110">
        <v>30</v>
      </c>
      <c r="C31" s="109">
        <v>16</v>
      </c>
      <c r="D31" s="163">
        <v>25353</v>
      </c>
      <c r="E31" s="163">
        <v>6.7</v>
      </c>
      <c r="F31" s="163">
        <v>7.89</v>
      </c>
      <c r="G31" s="163">
        <v>7.21</v>
      </c>
      <c r="H31" s="163"/>
      <c r="I31" s="163">
        <v>55.09</v>
      </c>
      <c r="J31" s="163">
        <v>80</v>
      </c>
      <c r="K31" s="108"/>
    </row>
    <row r="32" spans="1:11" ht="12.75">
      <c r="A32" s="233" t="s">
        <v>17</v>
      </c>
      <c r="B32" s="233"/>
      <c r="C32" s="109">
        <v>67</v>
      </c>
      <c r="D32" s="163">
        <v>80992</v>
      </c>
      <c r="E32" s="163"/>
      <c r="F32" s="163"/>
      <c r="G32" s="163">
        <v>7.35</v>
      </c>
      <c r="H32" s="163"/>
      <c r="I32" s="163"/>
      <c r="J32" s="163"/>
      <c r="K32" s="108"/>
    </row>
    <row r="33" spans="3:11" ht="12.75">
      <c r="C33" s="109"/>
      <c r="D33" s="163"/>
      <c r="E33" s="163"/>
      <c r="F33" s="163"/>
      <c r="G33" s="163"/>
      <c r="H33" s="163"/>
      <c r="I33" s="163"/>
      <c r="J33" s="163"/>
      <c r="K33" s="108"/>
    </row>
    <row r="34" spans="1:11" ht="12.75">
      <c r="A34" s="234" t="s">
        <v>19</v>
      </c>
      <c r="B34" s="234"/>
      <c r="C34" s="234"/>
      <c r="D34" s="169"/>
      <c r="E34" s="163"/>
      <c r="F34" s="163"/>
      <c r="G34" s="163"/>
      <c r="H34" s="163"/>
      <c r="I34" s="163"/>
      <c r="J34" s="163"/>
      <c r="K34" s="108"/>
    </row>
    <row r="35" spans="1:11" ht="12.75">
      <c r="A35" s="110">
        <v>12</v>
      </c>
      <c r="C35" s="109">
        <v>5</v>
      </c>
      <c r="D35" s="163">
        <v>19254</v>
      </c>
      <c r="E35" s="163">
        <v>6.2</v>
      </c>
      <c r="F35" s="163">
        <v>7.25</v>
      </c>
      <c r="G35" s="163">
        <v>6.42</v>
      </c>
      <c r="H35" s="163"/>
      <c r="I35" s="163">
        <v>49.23</v>
      </c>
      <c r="J35" s="163">
        <v>76.05</v>
      </c>
      <c r="K35" s="108"/>
    </row>
    <row r="36" spans="1:11" ht="12.75">
      <c r="A36" s="110">
        <v>13</v>
      </c>
      <c r="C36" s="109">
        <v>1</v>
      </c>
      <c r="D36" s="163">
        <v>3647</v>
      </c>
      <c r="E36" s="163">
        <v>6.65</v>
      </c>
      <c r="F36" s="163">
        <v>6.65</v>
      </c>
      <c r="G36" s="163">
        <v>6.65</v>
      </c>
      <c r="H36" s="163"/>
      <c r="I36" s="163">
        <v>37.51</v>
      </c>
      <c r="J36" s="163">
        <v>37.51</v>
      </c>
      <c r="K36" s="108"/>
    </row>
    <row r="37" spans="1:11" ht="12.75">
      <c r="A37" s="110">
        <v>14</v>
      </c>
      <c r="C37" s="109">
        <v>4</v>
      </c>
      <c r="D37" s="163">
        <v>10558</v>
      </c>
      <c r="E37" s="163">
        <v>6.4</v>
      </c>
      <c r="F37" s="163">
        <v>7.55</v>
      </c>
      <c r="G37" s="163">
        <v>6.63</v>
      </c>
      <c r="H37" s="163"/>
      <c r="I37" s="163">
        <v>46.24</v>
      </c>
      <c r="J37" s="163">
        <v>78.36</v>
      </c>
      <c r="K37" s="108"/>
    </row>
    <row r="38" spans="1:11" ht="12.75">
      <c r="A38" s="110">
        <v>15</v>
      </c>
      <c r="C38" s="109">
        <v>6</v>
      </c>
      <c r="D38" s="163">
        <v>10385</v>
      </c>
      <c r="E38" s="163">
        <v>6.15</v>
      </c>
      <c r="F38" s="163">
        <v>7.8</v>
      </c>
      <c r="G38" s="163">
        <v>6.54</v>
      </c>
      <c r="H38" s="163"/>
      <c r="I38" s="163">
        <v>47.56</v>
      </c>
      <c r="J38" s="163">
        <v>79.82</v>
      </c>
      <c r="K38" s="108"/>
    </row>
    <row r="39" spans="1:11" ht="12.75">
      <c r="A39" s="110">
        <v>16</v>
      </c>
      <c r="C39" s="109">
        <v>2</v>
      </c>
      <c r="D39" s="163">
        <v>4542</v>
      </c>
      <c r="E39" s="163">
        <v>6.45</v>
      </c>
      <c r="F39" s="163">
        <v>6.5</v>
      </c>
      <c r="G39" s="163">
        <v>6.47</v>
      </c>
      <c r="H39" s="163"/>
      <c r="I39" s="163">
        <v>71.81</v>
      </c>
      <c r="J39" s="163">
        <v>77.44</v>
      </c>
      <c r="K39" s="108"/>
    </row>
    <row r="40" spans="1:11" ht="12.75">
      <c r="A40" s="110">
        <v>17</v>
      </c>
      <c r="C40" s="109">
        <v>1</v>
      </c>
      <c r="D40" s="163">
        <v>2610</v>
      </c>
      <c r="E40" s="163">
        <v>6.55</v>
      </c>
      <c r="F40" s="163">
        <v>6.55</v>
      </c>
      <c r="G40" s="163">
        <v>6.55</v>
      </c>
      <c r="H40" s="163"/>
      <c r="I40" s="163">
        <v>51.44</v>
      </c>
      <c r="J40" s="163">
        <v>51.44</v>
      </c>
      <c r="K40" s="108"/>
    </row>
    <row r="41" spans="1:11" ht="12.75">
      <c r="A41" s="110">
        <v>18</v>
      </c>
      <c r="C41" s="109">
        <v>7</v>
      </c>
      <c r="D41" s="163">
        <v>27176</v>
      </c>
      <c r="E41" s="163">
        <v>6.05</v>
      </c>
      <c r="F41" s="163">
        <v>6.85</v>
      </c>
      <c r="G41" s="163">
        <v>6.32</v>
      </c>
      <c r="H41" s="163"/>
      <c r="I41" s="163">
        <v>51.74</v>
      </c>
      <c r="J41" s="163">
        <v>79.94</v>
      </c>
      <c r="K41" s="108"/>
    </row>
    <row r="42" spans="1:11" ht="12.75">
      <c r="A42" s="110">
        <v>20</v>
      </c>
      <c r="C42" s="109">
        <v>22</v>
      </c>
      <c r="D42" s="163">
        <v>73788</v>
      </c>
      <c r="E42" s="163">
        <v>5.9</v>
      </c>
      <c r="F42" s="163">
        <v>6.7</v>
      </c>
      <c r="G42" s="163">
        <v>6.24</v>
      </c>
      <c r="H42" s="163"/>
      <c r="I42" s="163">
        <v>34.32</v>
      </c>
      <c r="J42" s="163">
        <v>79.99</v>
      </c>
      <c r="K42" s="108"/>
    </row>
    <row r="43" spans="1:11" ht="12.75">
      <c r="A43" s="110">
        <v>22</v>
      </c>
      <c r="C43" s="109">
        <v>1</v>
      </c>
      <c r="D43" s="163">
        <v>4670</v>
      </c>
      <c r="E43" s="163">
        <v>6.2</v>
      </c>
      <c r="F43" s="163">
        <v>6.2</v>
      </c>
      <c r="G43" s="163">
        <v>6.2</v>
      </c>
      <c r="H43" s="163"/>
      <c r="I43" s="163">
        <v>68.35</v>
      </c>
      <c r="J43" s="163">
        <v>68.35</v>
      </c>
      <c r="K43" s="108"/>
    </row>
    <row r="44" spans="1:11" ht="12.75">
      <c r="A44" s="110">
        <v>23</v>
      </c>
      <c r="C44" s="109">
        <v>1</v>
      </c>
      <c r="D44" s="163">
        <v>3670</v>
      </c>
      <c r="E44" s="163">
        <v>6.9</v>
      </c>
      <c r="F44" s="163">
        <v>6.9</v>
      </c>
      <c r="G44" s="163">
        <v>6.9</v>
      </c>
      <c r="H44" s="163"/>
      <c r="I44" s="163">
        <v>37.04</v>
      </c>
      <c r="J44" s="163">
        <v>37.04</v>
      </c>
      <c r="K44" s="108"/>
    </row>
    <row r="45" spans="1:11" ht="12.75">
      <c r="A45" s="110">
        <v>25</v>
      </c>
      <c r="C45" s="109">
        <v>11</v>
      </c>
      <c r="D45" s="163">
        <v>25449</v>
      </c>
      <c r="E45" s="163">
        <v>6.2</v>
      </c>
      <c r="F45" s="163">
        <v>7.5</v>
      </c>
      <c r="G45" s="163">
        <v>6.51</v>
      </c>
      <c r="H45" s="163"/>
      <c r="I45" s="163">
        <v>54.43</v>
      </c>
      <c r="J45" s="163">
        <v>79.87</v>
      </c>
      <c r="K45" s="108"/>
    </row>
    <row r="46" spans="1:11" ht="12.75">
      <c r="A46" s="110">
        <v>29</v>
      </c>
      <c r="C46" s="109">
        <v>2</v>
      </c>
      <c r="D46" s="163">
        <v>4364</v>
      </c>
      <c r="E46" s="163">
        <v>6.3</v>
      </c>
      <c r="F46" s="163">
        <v>6.6</v>
      </c>
      <c r="G46" s="163">
        <v>6.43</v>
      </c>
      <c r="H46" s="163"/>
      <c r="I46" s="163">
        <v>58.61</v>
      </c>
      <c r="J46" s="163">
        <v>78.6</v>
      </c>
      <c r="K46" s="108"/>
    </row>
    <row r="47" spans="1:11" ht="12.75">
      <c r="A47" s="110">
        <v>30</v>
      </c>
      <c r="C47" s="109">
        <v>5</v>
      </c>
      <c r="D47" s="163">
        <v>13750</v>
      </c>
      <c r="E47" s="163">
        <v>6.2</v>
      </c>
      <c r="F47" s="163">
        <v>6.6</v>
      </c>
      <c r="G47" s="163">
        <v>6.39</v>
      </c>
      <c r="H47" s="163"/>
      <c r="I47" s="163">
        <v>57.36</v>
      </c>
      <c r="J47" s="163">
        <v>79.92</v>
      </c>
      <c r="K47" s="108"/>
    </row>
    <row r="48" spans="1:11" ht="12.75">
      <c r="A48" s="233" t="s">
        <v>17</v>
      </c>
      <c r="B48" s="233"/>
      <c r="C48" s="109">
        <v>68</v>
      </c>
      <c r="D48" s="163">
        <v>203863</v>
      </c>
      <c r="E48" s="163"/>
      <c r="F48" s="163"/>
      <c r="G48" s="163">
        <v>6.38</v>
      </c>
      <c r="H48" s="163"/>
      <c r="I48" s="163"/>
      <c r="J48" s="163"/>
      <c r="K48" s="108"/>
    </row>
    <row r="49" spans="3:11" ht="12.75">
      <c r="C49" s="109"/>
      <c r="D49" s="163"/>
      <c r="E49" s="163"/>
      <c r="F49" s="163"/>
      <c r="G49" s="163"/>
      <c r="H49" s="163"/>
      <c r="I49" s="163"/>
      <c r="J49" s="163"/>
      <c r="K49" s="108"/>
    </row>
    <row r="50" spans="1:11" ht="12.75">
      <c r="A50" s="234" t="s">
        <v>20</v>
      </c>
      <c r="B50" s="234"/>
      <c r="C50" s="109"/>
      <c r="D50" s="163"/>
      <c r="E50" s="163"/>
      <c r="F50" s="163"/>
      <c r="G50" s="163"/>
      <c r="H50" s="163"/>
      <c r="I50" s="163"/>
      <c r="J50" s="163"/>
      <c r="K50" s="108"/>
    </row>
    <row r="51" spans="1:11" ht="12.75">
      <c r="A51" s="110">
        <v>8</v>
      </c>
      <c r="C51" s="109">
        <v>3</v>
      </c>
      <c r="D51" s="163">
        <v>1378</v>
      </c>
      <c r="E51" s="163">
        <v>7.55</v>
      </c>
      <c r="F51" s="163">
        <v>7.82</v>
      </c>
      <c r="G51" s="163">
        <v>7.74</v>
      </c>
      <c r="H51" s="163"/>
      <c r="I51" s="163">
        <v>40.53</v>
      </c>
      <c r="J51" s="163">
        <v>77.71</v>
      </c>
      <c r="K51" s="108"/>
    </row>
    <row r="52" spans="1:11" ht="12.75">
      <c r="A52" s="110">
        <v>12</v>
      </c>
      <c r="C52" s="109">
        <v>12</v>
      </c>
      <c r="D52" s="163">
        <v>6618</v>
      </c>
      <c r="E52" s="163">
        <v>7.8</v>
      </c>
      <c r="F52" s="163">
        <v>7.82</v>
      </c>
      <c r="G52" s="163">
        <v>7.82</v>
      </c>
      <c r="H52" s="163"/>
      <c r="I52" s="163">
        <v>48.47</v>
      </c>
      <c r="J52" s="163">
        <v>79.7</v>
      </c>
      <c r="K52" s="108"/>
    </row>
    <row r="53" spans="1:11" ht="12.75">
      <c r="A53" s="110">
        <v>15</v>
      </c>
      <c r="C53" s="109">
        <v>10</v>
      </c>
      <c r="D53" s="163">
        <v>6511</v>
      </c>
      <c r="E53" s="163">
        <v>7.55</v>
      </c>
      <c r="F53" s="163">
        <v>7.82</v>
      </c>
      <c r="G53" s="163">
        <v>7.79</v>
      </c>
      <c r="H53" s="163"/>
      <c r="I53" s="163">
        <v>65.65</v>
      </c>
      <c r="J53" s="163">
        <v>76.48</v>
      </c>
      <c r="K53" s="108"/>
    </row>
    <row r="54" spans="1:11" ht="12.75">
      <c r="A54" s="110">
        <v>20</v>
      </c>
      <c r="C54" s="109">
        <v>25</v>
      </c>
      <c r="D54" s="163">
        <v>12506</v>
      </c>
      <c r="E54" s="163">
        <v>7.55</v>
      </c>
      <c r="F54" s="163">
        <v>7.82</v>
      </c>
      <c r="G54" s="163">
        <v>7.79</v>
      </c>
      <c r="H54" s="163"/>
      <c r="I54" s="163">
        <v>52.07</v>
      </c>
      <c r="J54" s="163">
        <v>79.15</v>
      </c>
      <c r="K54" s="108"/>
    </row>
    <row r="55" spans="1:11" ht="12.75">
      <c r="A55" s="110">
        <v>25</v>
      </c>
      <c r="C55" s="109">
        <v>4</v>
      </c>
      <c r="D55" s="163">
        <v>2847</v>
      </c>
      <c r="E55" s="163">
        <v>7.55</v>
      </c>
      <c r="F55" s="163">
        <v>7.82</v>
      </c>
      <c r="G55" s="163">
        <v>7.68</v>
      </c>
      <c r="H55" s="163"/>
      <c r="I55" s="163">
        <v>73.36</v>
      </c>
      <c r="J55" s="163">
        <v>82.24</v>
      </c>
      <c r="K55" s="108"/>
    </row>
    <row r="56" spans="1:11" ht="12.75">
      <c r="A56" s="110">
        <v>30</v>
      </c>
      <c r="C56" s="109">
        <v>4</v>
      </c>
      <c r="D56" s="163">
        <v>2247</v>
      </c>
      <c r="E56" s="163">
        <v>7.8</v>
      </c>
      <c r="F56" s="163">
        <v>7.82</v>
      </c>
      <c r="G56" s="163">
        <v>7.82</v>
      </c>
      <c r="H56" s="163"/>
      <c r="I56" s="163">
        <v>72.02</v>
      </c>
      <c r="J56" s="163">
        <v>73.95</v>
      </c>
      <c r="K56" s="108"/>
    </row>
    <row r="57" spans="1:11" ht="12.75">
      <c r="A57" s="233" t="s">
        <v>17</v>
      </c>
      <c r="B57" s="233"/>
      <c r="C57" s="109">
        <v>58</v>
      </c>
      <c r="D57" s="163">
        <v>32107</v>
      </c>
      <c r="E57" s="163"/>
      <c r="F57" s="163"/>
      <c r="G57" s="163">
        <v>7.79</v>
      </c>
      <c r="H57" s="163"/>
      <c r="I57" s="163"/>
      <c r="J57" s="163"/>
      <c r="K57" s="108"/>
    </row>
    <row r="58" spans="1:11" ht="12.75">
      <c r="A58" s="111"/>
      <c r="C58" s="109"/>
      <c r="D58" s="163"/>
      <c r="E58" s="163"/>
      <c r="F58" s="163"/>
      <c r="G58" s="163"/>
      <c r="H58" s="163"/>
      <c r="I58" s="163"/>
      <c r="J58" s="163"/>
      <c r="K58" s="108"/>
    </row>
    <row r="59" spans="1:11" ht="12.75">
      <c r="A59" s="234" t="s">
        <v>21</v>
      </c>
      <c r="B59" s="234"/>
      <c r="C59" s="109"/>
      <c r="D59" s="163"/>
      <c r="E59" s="163"/>
      <c r="F59" s="163"/>
      <c r="G59" s="163"/>
      <c r="H59" s="163"/>
      <c r="I59" s="163"/>
      <c r="J59" s="163"/>
      <c r="K59" s="108"/>
    </row>
    <row r="60" spans="1:11" ht="12.75">
      <c r="A60" s="110">
        <v>12</v>
      </c>
      <c r="C60" s="109">
        <v>2</v>
      </c>
      <c r="D60" s="163">
        <v>4178.3</v>
      </c>
      <c r="E60" s="163">
        <v>6.25</v>
      </c>
      <c r="F60" s="163">
        <v>6.4</v>
      </c>
      <c r="G60" s="163">
        <v>6.32</v>
      </c>
      <c r="H60" s="163"/>
      <c r="I60" s="163">
        <v>25.53</v>
      </c>
      <c r="J60" s="163">
        <v>65.48</v>
      </c>
      <c r="K60" s="108"/>
    </row>
    <row r="61" spans="1:11" ht="12.75">
      <c r="A61" s="110">
        <v>15</v>
      </c>
      <c r="C61" s="109">
        <v>2</v>
      </c>
      <c r="D61" s="163">
        <v>3200</v>
      </c>
      <c r="E61" s="163">
        <v>6.55</v>
      </c>
      <c r="F61" s="163">
        <v>6.95</v>
      </c>
      <c r="G61" s="163">
        <v>6.7</v>
      </c>
      <c r="H61" s="163"/>
      <c r="I61" s="163">
        <v>42.79</v>
      </c>
      <c r="J61" s="163">
        <v>61.21</v>
      </c>
      <c r="K61" s="108"/>
    </row>
    <row r="62" spans="1:11" ht="12.75">
      <c r="A62" s="110">
        <v>18</v>
      </c>
      <c r="C62" s="109">
        <v>3</v>
      </c>
      <c r="D62" s="163">
        <v>8435.7</v>
      </c>
      <c r="E62" s="163">
        <v>6.2</v>
      </c>
      <c r="F62" s="163">
        <v>6.6</v>
      </c>
      <c r="G62" s="163">
        <v>6.32</v>
      </c>
      <c r="H62" s="163"/>
      <c r="I62" s="163">
        <v>40.12</v>
      </c>
      <c r="J62" s="163">
        <v>75.34</v>
      </c>
      <c r="K62" s="108"/>
    </row>
    <row r="63" spans="1:11" ht="12.75">
      <c r="A63" s="110">
        <v>20</v>
      </c>
      <c r="C63" s="109">
        <v>19</v>
      </c>
      <c r="D63" s="163">
        <v>40792.4</v>
      </c>
      <c r="E63" s="163">
        <v>6.1</v>
      </c>
      <c r="F63" s="163">
        <v>7.2</v>
      </c>
      <c r="G63" s="163">
        <v>6.47</v>
      </c>
      <c r="H63" s="163"/>
      <c r="I63" s="163">
        <v>21.21</v>
      </c>
      <c r="J63" s="163">
        <v>79.97</v>
      </c>
      <c r="K63" s="108"/>
    </row>
    <row r="64" spans="1:11" ht="12.75">
      <c r="A64" s="110">
        <v>25</v>
      </c>
      <c r="C64" s="109">
        <v>11</v>
      </c>
      <c r="D64" s="163">
        <v>39208.1</v>
      </c>
      <c r="E64" s="163">
        <v>6.1</v>
      </c>
      <c r="F64" s="163">
        <v>6.5</v>
      </c>
      <c r="G64" s="163">
        <v>6.29</v>
      </c>
      <c r="H64" s="163"/>
      <c r="I64" s="163">
        <v>54.41</v>
      </c>
      <c r="J64" s="163">
        <v>79.97</v>
      </c>
      <c r="K64" s="108"/>
    </row>
    <row r="65" spans="1:11" ht="12.75">
      <c r="A65" s="110">
        <v>30</v>
      </c>
      <c r="C65" s="109">
        <v>3</v>
      </c>
      <c r="D65" s="163">
        <v>12345</v>
      </c>
      <c r="E65" s="163">
        <v>6.25</v>
      </c>
      <c r="F65" s="163">
        <v>6.4</v>
      </c>
      <c r="G65" s="163">
        <v>6.33</v>
      </c>
      <c r="H65" s="163"/>
      <c r="I65" s="163">
        <v>79.56</v>
      </c>
      <c r="J65" s="163">
        <v>79.98</v>
      </c>
      <c r="K65" s="108"/>
    </row>
    <row r="66" spans="1:11" ht="12.75">
      <c r="A66" s="233" t="s">
        <v>17</v>
      </c>
      <c r="B66" s="233"/>
      <c r="C66" s="109">
        <v>40</v>
      </c>
      <c r="D66" s="163">
        <v>108159.4</v>
      </c>
      <c r="E66" s="163"/>
      <c r="F66" s="163"/>
      <c r="G66" s="163">
        <v>6.38</v>
      </c>
      <c r="H66" s="163"/>
      <c r="I66" s="163"/>
      <c r="J66" s="163"/>
      <c r="K66" s="108"/>
    </row>
    <row r="67" spans="3:11" ht="12.75">
      <c r="C67" s="109"/>
      <c r="D67" s="163"/>
      <c r="E67" s="163"/>
      <c r="F67" s="163"/>
      <c r="G67" s="163"/>
      <c r="H67" s="163"/>
      <c r="I67" s="163"/>
      <c r="J67" s="163"/>
      <c r="K67" s="108"/>
    </row>
    <row r="68" spans="1:11" ht="12.75">
      <c r="A68" s="234" t="s">
        <v>22</v>
      </c>
      <c r="B68" s="234"/>
      <c r="C68" s="109"/>
      <c r="D68" s="163"/>
      <c r="E68" s="163"/>
      <c r="F68" s="163"/>
      <c r="G68" s="163"/>
      <c r="H68" s="163"/>
      <c r="I68" s="163"/>
      <c r="J68" s="163"/>
      <c r="K68" s="108"/>
    </row>
    <row r="69" spans="1:11" ht="12.75">
      <c r="A69" s="110">
        <v>12</v>
      </c>
      <c r="C69" s="109">
        <v>1</v>
      </c>
      <c r="D69" s="163">
        <v>1952</v>
      </c>
      <c r="E69" s="163">
        <v>7.5</v>
      </c>
      <c r="F69" s="163">
        <v>7.5</v>
      </c>
      <c r="G69" s="163">
        <v>7.5</v>
      </c>
      <c r="H69" s="163"/>
      <c r="I69" s="163">
        <v>79.29</v>
      </c>
      <c r="J69" s="163">
        <v>79.29</v>
      </c>
      <c r="K69" s="108"/>
    </row>
    <row r="70" spans="1:11" ht="12.75">
      <c r="A70" s="110">
        <v>15</v>
      </c>
      <c r="C70" s="109">
        <v>1</v>
      </c>
      <c r="D70" s="163">
        <v>1810</v>
      </c>
      <c r="E70" s="163">
        <v>7.3</v>
      </c>
      <c r="F70" s="163">
        <v>7.3</v>
      </c>
      <c r="G70" s="163">
        <v>7.3</v>
      </c>
      <c r="H70" s="163"/>
      <c r="I70" s="163">
        <v>30.06</v>
      </c>
      <c r="J70" s="163">
        <v>30.06</v>
      </c>
      <c r="K70" s="108"/>
    </row>
    <row r="71" spans="1:11" ht="12.75">
      <c r="A71" s="110">
        <v>18</v>
      </c>
      <c r="C71" s="109">
        <v>1</v>
      </c>
      <c r="D71" s="163">
        <v>626.7</v>
      </c>
      <c r="E71" s="163">
        <v>7.82</v>
      </c>
      <c r="F71" s="163">
        <v>7.82</v>
      </c>
      <c r="G71" s="163">
        <v>7.82</v>
      </c>
      <c r="H71" s="163"/>
      <c r="I71" s="163">
        <v>70.82</v>
      </c>
      <c r="J71" s="163">
        <v>70.82</v>
      </c>
      <c r="K71" s="108"/>
    </row>
    <row r="72" spans="1:11" ht="12.75">
      <c r="A72" s="110">
        <v>20</v>
      </c>
      <c r="C72" s="109">
        <v>11</v>
      </c>
      <c r="D72" s="163">
        <v>25117.4</v>
      </c>
      <c r="E72" s="163">
        <v>6.4</v>
      </c>
      <c r="F72" s="163">
        <v>7.2</v>
      </c>
      <c r="G72" s="163">
        <v>6.73</v>
      </c>
      <c r="H72" s="163"/>
      <c r="I72" s="163">
        <v>62.06</v>
      </c>
      <c r="J72" s="163">
        <v>80</v>
      </c>
      <c r="K72" s="108"/>
    </row>
    <row r="73" spans="1:11" ht="12.75">
      <c r="A73" s="110">
        <v>25</v>
      </c>
      <c r="C73" s="109">
        <v>3</v>
      </c>
      <c r="D73" s="163">
        <v>7810.5</v>
      </c>
      <c r="E73" s="163">
        <v>6.6</v>
      </c>
      <c r="F73" s="163">
        <v>7.3</v>
      </c>
      <c r="G73" s="163">
        <v>6.86</v>
      </c>
      <c r="H73" s="163"/>
      <c r="I73" s="163">
        <v>43.03</v>
      </c>
      <c r="J73" s="163">
        <v>75</v>
      </c>
      <c r="K73" s="108"/>
    </row>
    <row r="74" spans="1:11" ht="12.75">
      <c r="A74" s="110">
        <v>30</v>
      </c>
      <c r="C74" s="109">
        <v>6</v>
      </c>
      <c r="D74" s="163">
        <v>11828</v>
      </c>
      <c r="E74" s="163">
        <v>6.4</v>
      </c>
      <c r="F74" s="163">
        <v>7.1</v>
      </c>
      <c r="G74" s="163">
        <v>6.72</v>
      </c>
      <c r="H74" s="163"/>
      <c r="I74" s="163">
        <v>69.9</v>
      </c>
      <c r="J74" s="163">
        <v>80</v>
      </c>
      <c r="K74" s="108"/>
    </row>
    <row r="75" spans="1:11" ht="12.75">
      <c r="A75" s="233" t="s">
        <v>17</v>
      </c>
      <c r="B75" s="233"/>
      <c r="C75" s="109">
        <v>23</v>
      </c>
      <c r="D75" s="163">
        <v>49144.6</v>
      </c>
      <c r="E75" s="163"/>
      <c r="F75" s="163"/>
      <c r="G75" s="163">
        <v>6.81</v>
      </c>
      <c r="H75" s="163"/>
      <c r="I75" s="163"/>
      <c r="J75" s="163"/>
      <c r="K75" s="108"/>
    </row>
    <row r="76" spans="1:11" ht="12.75">
      <c r="A76" s="111"/>
      <c r="C76" s="109"/>
      <c r="D76" s="163"/>
      <c r="E76" s="163"/>
      <c r="F76" s="163"/>
      <c r="G76" s="163"/>
      <c r="H76" s="163"/>
      <c r="I76" s="163"/>
      <c r="J76" s="163"/>
      <c r="K76" s="108"/>
    </row>
    <row r="77" spans="1:11" ht="12.75">
      <c r="A77" s="234" t="s">
        <v>36</v>
      </c>
      <c r="B77" s="234"/>
      <c r="C77" s="109"/>
      <c r="D77" s="163"/>
      <c r="E77" s="163"/>
      <c r="F77" s="163"/>
      <c r="G77" s="163"/>
      <c r="H77" s="163"/>
      <c r="I77" s="163"/>
      <c r="J77" s="163"/>
      <c r="K77" s="108"/>
    </row>
    <row r="78" spans="1:11" ht="12.75">
      <c r="A78" s="110">
        <v>20</v>
      </c>
      <c r="C78" s="109">
        <v>3</v>
      </c>
      <c r="D78" s="163">
        <v>3900</v>
      </c>
      <c r="E78" s="163">
        <v>7.5</v>
      </c>
      <c r="F78" s="163">
        <v>7.8</v>
      </c>
      <c r="G78" s="163">
        <v>7.59</v>
      </c>
      <c r="H78" s="163"/>
      <c r="I78" s="163">
        <v>69.77</v>
      </c>
      <c r="J78" s="163">
        <v>73.7</v>
      </c>
      <c r="K78" s="108"/>
    </row>
    <row r="79" spans="1:11" ht="12.75">
      <c r="A79" s="233" t="s">
        <v>17</v>
      </c>
      <c r="B79" s="233"/>
      <c r="C79" s="109">
        <v>3</v>
      </c>
      <c r="D79" s="163">
        <v>3900</v>
      </c>
      <c r="E79" s="163"/>
      <c r="F79" s="163"/>
      <c r="G79" s="163">
        <v>7.59</v>
      </c>
      <c r="H79" s="163"/>
      <c r="I79" s="163"/>
      <c r="J79" s="163"/>
      <c r="K79" s="108"/>
    </row>
    <row r="80" spans="3:11" ht="12.75">
      <c r="C80" s="109"/>
      <c r="D80" s="163"/>
      <c r="E80" s="163"/>
      <c r="F80" s="163"/>
      <c r="G80" s="163"/>
      <c r="H80" s="163"/>
      <c r="I80" s="163"/>
      <c r="J80" s="163"/>
      <c r="K80" s="108"/>
    </row>
    <row r="81" spans="1:11" ht="12.75">
      <c r="A81" s="234" t="s">
        <v>38</v>
      </c>
      <c r="B81" s="234"/>
      <c r="C81" s="109"/>
      <c r="D81" s="163"/>
      <c r="E81" s="163"/>
      <c r="F81" s="163"/>
      <c r="G81" s="163"/>
      <c r="H81" s="163"/>
      <c r="I81" s="163"/>
      <c r="J81" s="163"/>
      <c r="K81" s="108"/>
    </row>
    <row r="82" spans="1:11" ht="12.75">
      <c r="A82" s="110">
        <v>12</v>
      </c>
      <c r="C82" s="109">
        <v>3</v>
      </c>
      <c r="D82" s="163">
        <v>4648</v>
      </c>
      <c r="E82" s="163">
        <v>6.6</v>
      </c>
      <c r="F82" s="163">
        <v>7.5</v>
      </c>
      <c r="G82" s="163">
        <v>6.97</v>
      </c>
      <c r="H82" s="163"/>
      <c r="I82" s="163">
        <v>62.11</v>
      </c>
      <c r="J82" s="163">
        <v>74.59</v>
      </c>
      <c r="K82" s="108"/>
    </row>
    <row r="83" spans="1:11" ht="12.75">
      <c r="A83" s="110">
        <v>15</v>
      </c>
      <c r="C83" s="109">
        <v>3</v>
      </c>
      <c r="D83" s="163">
        <v>4577</v>
      </c>
      <c r="E83" s="163">
        <v>6.9</v>
      </c>
      <c r="F83" s="163">
        <v>7.5</v>
      </c>
      <c r="G83" s="163">
        <v>7.14</v>
      </c>
      <c r="H83" s="163"/>
      <c r="I83" s="163">
        <v>58.08</v>
      </c>
      <c r="J83" s="163">
        <v>71.83</v>
      </c>
      <c r="K83" s="108"/>
    </row>
    <row r="84" spans="1:11" ht="12.75">
      <c r="A84" s="110">
        <v>16</v>
      </c>
      <c r="C84" s="109">
        <v>1</v>
      </c>
      <c r="D84" s="163">
        <v>800</v>
      </c>
      <c r="E84" s="163">
        <v>7.8</v>
      </c>
      <c r="F84" s="163">
        <v>7.8</v>
      </c>
      <c r="G84" s="163">
        <v>7.8</v>
      </c>
      <c r="H84" s="163"/>
      <c r="I84" s="163">
        <v>80</v>
      </c>
      <c r="J84" s="163">
        <v>80</v>
      </c>
      <c r="K84" s="108"/>
    </row>
    <row r="85" spans="1:11" ht="12.75">
      <c r="A85" s="110">
        <v>18</v>
      </c>
      <c r="C85" s="109">
        <v>2</v>
      </c>
      <c r="D85" s="163">
        <v>2101</v>
      </c>
      <c r="E85" s="163">
        <v>7.2</v>
      </c>
      <c r="F85" s="163">
        <v>7.55</v>
      </c>
      <c r="G85" s="163">
        <v>7.3</v>
      </c>
      <c r="H85" s="163"/>
      <c r="I85" s="163">
        <v>64.01</v>
      </c>
      <c r="J85" s="163">
        <v>76.95</v>
      </c>
      <c r="K85" s="108"/>
    </row>
    <row r="86" spans="1:11" ht="12.75">
      <c r="A86" s="110">
        <v>20</v>
      </c>
      <c r="C86" s="109">
        <v>14</v>
      </c>
      <c r="D86" s="163">
        <v>20122.8</v>
      </c>
      <c r="E86" s="163">
        <v>6.25</v>
      </c>
      <c r="F86" s="163">
        <v>7.5</v>
      </c>
      <c r="G86" s="163">
        <v>6.93</v>
      </c>
      <c r="H86" s="163"/>
      <c r="I86" s="163">
        <v>40.54</v>
      </c>
      <c r="J86" s="163">
        <v>80</v>
      </c>
      <c r="K86" s="108"/>
    </row>
    <row r="87" spans="1:11" ht="12.75">
      <c r="A87" s="110">
        <v>25</v>
      </c>
      <c r="C87" s="109">
        <v>2</v>
      </c>
      <c r="D87" s="163">
        <v>8335.5</v>
      </c>
      <c r="E87" s="163">
        <v>6.3</v>
      </c>
      <c r="F87" s="163">
        <v>7</v>
      </c>
      <c r="G87" s="163">
        <v>6.54</v>
      </c>
      <c r="H87" s="163"/>
      <c r="I87" s="163">
        <v>63.98</v>
      </c>
      <c r="J87" s="163">
        <v>69.55</v>
      </c>
      <c r="K87" s="108"/>
    </row>
    <row r="88" spans="1:11" ht="12.75">
      <c r="A88" s="233" t="s">
        <v>17</v>
      </c>
      <c r="B88" s="233"/>
      <c r="C88" s="109">
        <v>25</v>
      </c>
      <c r="D88" s="163">
        <v>40584.3</v>
      </c>
      <c r="E88" s="163"/>
      <c r="F88" s="163"/>
      <c r="G88" s="163">
        <v>6.91</v>
      </c>
      <c r="H88" s="163"/>
      <c r="I88" s="163"/>
      <c r="J88" s="163"/>
      <c r="K88" s="108"/>
    </row>
    <row r="89" spans="3:11" ht="12.75">
      <c r="C89" s="109"/>
      <c r="D89" s="163"/>
      <c r="E89" s="163"/>
      <c r="F89" s="163"/>
      <c r="G89" s="163"/>
      <c r="H89" s="163"/>
      <c r="I89" s="163"/>
      <c r="J89" s="163"/>
      <c r="K89" s="108"/>
    </row>
    <row r="90" spans="1:11" ht="12.75">
      <c r="A90" s="234" t="s">
        <v>23</v>
      </c>
      <c r="B90" s="234"/>
      <c r="C90" s="112"/>
      <c r="D90" s="176"/>
      <c r="E90" s="176"/>
      <c r="F90" s="176"/>
      <c r="G90" s="176"/>
      <c r="H90" s="163"/>
      <c r="I90" s="176"/>
      <c r="J90" s="176"/>
      <c r="K90" s="108"/>
    </row>
    <row r="91" spans="1:11" ht="12.75">
      <c r="A91" s="110">
        <v>12</v>
      </c>
      <c r="C91" s="109">
        <v>1</v>
      </c>
      <c r="D91" s="163">
        <v>227</v>
      </c>
      <c r="E91" s="163">
        <v>9.4</v>
      </c>
      <c r="F91" s="163">
        <v>9.4</v>
      </c>
      <c r="G91" s="163">
        <v>9.4</v>
      </c>
      <c r="H91" s="163"/>
      <c r="I91" s="163">
        <v>32.8</v>
      </c>
      <c r="J91" s="163">
        <v>32.8</v>
      </c>
      <c r="K91" s="108"/>
    </row>
    <row r="92" spans="1:11" ht="12.75">
      <c r="A92" s="110">
        <v>15</v>
      </c>
      <c r="C92" s="109">
        <v>1</v>
      </c>
      <c r="D92" s="163">
        <v>350</v>
      </c>
      <c r="E92" s="163">
        <v>9</v>
      </c>
      <c r="F92" s="163">
        <v>9</v>
      </c>
      <c r="G92" s="163">
        <v>9</v>
      </c>
      <c r="H92" s="163"/>
      <c r="I92" s="163">
        <v>71.74</v>
      </c>
      <c r="J92" s="163">
        <v>71.74</v>
      </c>
      <c r="K92" s="108"/>
    </row>
    <row r="93" spans="1:11" ht="12.75">
      <c r="A93" s="110">
        <v>20</v>
      </c>
      <c r="C93" s="109">
        <v>6</v>
      </c>
      <c r="D93" s="163">
        <v>4105</v>
      </c>
      <c r="E93" s="163">
        <v>8.6</v>
      </c>
      <c r="F93" s="163">
        <v>9.4</v>
      </c>
      <c r="G93" s="163">
        <v>8.84</v>
      </c>
      <c r="H93" s="163"/>
      <c r="I93" s="163">
        <v>50.13</v>
      </c>
      <c r="J93" s="163">
        <v>75.39</v>
      </c>
      <c r="K93" s="108"/>
    </row>
    <row r="94" spans="1:11" ht="12.75">
      <c r="A94" s="110">
        <v>22</v>
      </c>
      <c r="C94" s="109">
        <v>1</v>
      </c>
      <c r="D94" s="163">
        <v>345</v>
      </c>
      <c r="E94" s="163">
        <v>9.4</v>
      </c>
      <c r="F94" s="163">
        <v>9.4</v>
      </c>
      <c r="G94" s="163">
        <v>9.4</v>
      </c>
      <c r="H94" s="163"/>
      <c r="I94" s="163">
        <v>63.77</v>
      </c>
      <c r="J94" s="163">
        <v>63.77</v>
      </c>
      <c r="K94" s="108"/>
    </row>
    <row r="95" spans="1:11" ht="12.75">
      <c r="A95" s="110">
        <v>25</v>
      </c>
      <c r="C95" s="109">
        <v>2</v>
      </c>
      <c r="D95" s="163">
        <v>1542</v>
      </c>
      <c r="E95" s="163">
        <v>8.7</v>
      </c>
      <c r="F95" s="163">
        <v>9</v>
      </c>
      <c r="G95" s="163">
        <v>8.77</v>
      </c>
      <c r="H95" s="163"/>
      <c r="I95" s="163">
        <v>32.81</v>
      </c>
      <c r="J95" s="163">
        <v>79.95</v>
      </c>
      <c r="K95" s="108"/>
    </row>
    <row r="96" spans="1:11" ht="12.75">
      <c r="A96" s="6">
        <v>30</v>
      </c>
      <c r="C96" s="113">
        <v>1</v>
      </c>
      <c r="D96" s="157">
        <v>615</v>
      </c>
      <c r="E96" s="157">
        <v>8.8</v>
      </c>
      <c r="F96" s="157">
        <v>8.8</v>
      </c>
      <c r="G96" s="157">
        <v>8.8</v>
      </c>
      <c r="H96" s="163"/>
      <c r="I96" s="157">
        <v>87.55</v>
      </c>
      <c r="J96" s="157">
        <v>87.55</v>
      </c>
      <c r="K96" s="108"/>
    </row>
    <row r="97" spans="1:11" ht="12.75">
      <c r="A97" s="235" t="s">
        <v>17</v>
      </c>
      <c r="B97" s="235"/>
      <c r="C97" s="113">
        <v>12</v>
      </c>
      <c r="D97" s="157">
        <v>7184</v>
      </c>
      <c r="E97" s="157"/>
      <c r="F97" s="157"/>
      <c r="G97" s="157">
        <v>8.87</v>
      </c>
      <c r="H97" s="163"/>
      <c r="I97" s="157"/>
      <c r="J97" s="157"/>
      <c r="K97" s="108"/>
    </row>
    <row r="98" spans="1:11" ht="12.75">
      <c r="A98" s="114"/>
      <c r="C98" s="115"/>
      <c r="D98" s="157"/>
      <c r="E98" s="157"/>
      <c r="F98" s="157"/>
      <c r="G98" s="157"/>
      <c r="H98" s="163"/>
      <c r="I98" s="157"/>
      <c r="J98" s="157"/>
      <c r="K98" s="108"/>
    </row>
    <row r="99" spans="1:11" ht="12.75">
      <c r="A99" s="234" t="s">
        <v>24</v>
      </c>
      <c r="B99" s="234"/>
      <c r="C99" s="234"/>
      <c r="D99" s="177"/>
      <c r="E99" s="177"/>
      <c r="F99" s="177"/>
      <c r="G99" s="177"/>
      <c r="H99" s="163"/>
      <c r="I99" s="177"/>
      <c r="J99" s="177"/>
      <c r="K99" s="108"/>
    </row>
    <row r="100" spans="1:11" ht="12.75">
      <c r="A100" s="110">
        <v>8</v>
      </c>
      <c r="C100" s="109">
        <v>1</v>
      </c>
      <c r="D100" s="163">
        <v>2500</v>
      </c>
      <c r="E100" s="163">
        <v>6.75</v>
      </c>
      <c r="F100" s="163">
        <v>6.75</v>
      </c>
      <c r="G100" s="163">
        <v>6.75</v>
      </c>
      <c r="H100" s="163"/>
      <c r="I100" s="163">
        <v>23.14</v>
      </c>
      <c r="J100" s="163">
        <v>23.14</v>
      </c>
      <c r="K100" s="108"/>
    </row>
    <row r="101" spans="1:11" ht="12.75">
      <c r="A101" s="110">
        <v>10</v>
      </c>
      <c r="C101" s="109">
        <v>6</v>
      </c>
      <c r="D101" s="163">
        <v>6746.7</v>
      </c>
      <c r="E101" s="163">
        <v>6.4</v>
      </c>
      <c r="F101" s="163">
        <v>7.8</v>
      </c>
      <c r="G101" s="163">
        <v>7.03</v>
      </c>
      <c r="H101" s="163"/>
      <c r="I101" s="163">
        <v>25.72</v>
      </c>
      <c r="J101" s="163">
        <v>61.52</v>
      </c>
      <c r="K101" s="108"/>
    </row>
    <row r="102" spans="1:11" ht="12.75">
      <c r="A102" s="110">
        <v>11</v>
      </c>
      <c r="C102" s="109">
        <v>1</v>
      </c>
      <c r="D102" s="163">
        <v>3575.3</v>
      </c>
      <c r="E102" s="163">
        <v>6.25</v>
      </c>
      <c r="F102" s="163">
        <v>6.25</v>
      </c>
      <c r="G102" s="163">
        <v>6.25</v>
      </c>
      <c r="H102" s="163"/>
      <c r="I102" s="163">
        <v>54.62</v>
      </c>
      <c r="J102" s="163">
        <v>54.62</v>
      </c>
      <c r="K102" s="108"/>
    </row>
    <row r="103" spans="1:11" ht="12.75">
      <c r="A103" s="110">
        <v>12</v>
      </c>
      <c r="C103" s="109">
        <v>8</v>
      </c>
      <c r="D103" s="163">
        <v>12630.9</v>
      </c>
      <c r="E103" s="163">
        <v>6.1</v>
      </c>
      <c r="F103" s="163">
        <v>7.8</v>
      </c>
      <c r="G103" s="163">
        <v>6.62</v>
      </c>
      <c r="H103" s="163"/>
      <c r="I103" s="163">
        <v>48.95</v>
      </c>
      <c r="J103" s="163">
        <v>75.95</v>
      </c>
      <c r="K103" s="108"/>
    </row>
    <row r="104" spans="1:11" ht="12.75">
      <c r="A104" s="110">
        <v>14</v>
      </c>
      <c r="C104" s="109">
        <v>8</v>
      </c>
      <c r="D104" s="163">
        <v>19984.7</v>
      </c>
      <c r="E104" s="163">
        <v>6</v>
      </c>
      <c r="F104" s="163">
        <v>7.55</v>
      </c>
      <c r="G104" s="163">
        <v>6.33</v>
      </c>
      <c r="H104" s="163"/>
      <c r="I104" s="163">
        <v>33.48</v>
      </c>
      <c r="J104" s="163">
        <v>73.25</v>
      </c>
      <c r="K104" s="108"/>
    </row>
    <row r="105" spans="1:11" ht="12.75">
      <c r="A105" s="110">
        <v>15</v>
      </c>
      <c r="C105" s="109">
        <v>20</v>
      </c>
      <c r="D105" s="163">
        <v>40355.2</v>
      </c>
      <c r="E105" s="163">
        <v>6.1</v>
      </c>
      <c r="F105" s="163">
        <v>7.8</v>
      </c>
      <c r="G105" s="163">
        <v>6.55</v>
      </c>
      <c r="H105" s="163"/>
      <c r="I105" s="163">
        <v>32.08</v>
      </c>
      <c r="J105" s="163">
        <v>79.79</v>
      </c>
      <c r="K105" s="108"/>
    </row>
    <row r="106" spans="1:11" ht="12.75">
      <c r="A106" s="110">
        <v>16</v>
      </c>
      <c r="C106" s="109">
        <v>4</v>
      </c>
      <c r="D106" s="163">
        <v>14076.2</v>
      </c>
      <c r="E106" s="163">
        <v>6.1</v>
      </c>
      <c r="F106" s="163">
        <v>6.1</v>
      </c>
      <c r="G106" s="163">
        <v>6.1</v>
      </c>
      <c r="H106" s="163"/>
      <c r="I106" s="163">
        <v>33.94</v>
      </c>
      <c r="J106" s="163">
        <v>68.77</v>
      </c>
      <c r="K106" s="108"/>
    </row>
    <row r="107" spans="1:11" ht="12.75">
      <c r="A107" s="110">
        <v>17</v>
      </c>
      <c r="C107" s="109">
        <v>3</v>
      </c>
      <c r="D107" s="163">
        <v>13123</v>
      </c>
      <c r="E107" s="163">
        <v>6.1</v>
      </c>
      <c r="F107" s="163">
        <v>6.1</v>
      </c>
      <c r="G107" s="163">
        <v>6.1</v>
      </c>
      <c r="H107" s="163"/>
      <c r="I107" s="163">
        <v>26.06</v>
      </c>
      <c r="J107" s="163">
        <v>63.96</v>
      </c>
      <c r="K107" s="108"/>
    </row>
    <row r="108" spans="1:11" ht="12.75">
      <c r="A108" s="110">
        <v>18</v>
      </c>
      <c r="C108" s="109">
        <v>11</v>
      </c>
      <c r="D108" s="163">
        <v>26720.1</v>
      </c>
      <c r="E108" s="163">
        <v>6.1</v>
      </c>
      <c r="F108" s="163">
        <v>7.8</v>
      </c>
      <c r="G108" s="163">
        <v>6.4</v>
      </c>
      <c r="H108" s="163"/>
      <c r="I108" s="163">
        <v>23.39</v>
      </c>
      <c r="J108" s="163">
        <v>79.92</v>
      </c>
      <c r="K108" s="108"/>
    </row>
    <row r="109" spans="1:11" ht="12.75">
      <c r="A109" s="110">
        <v>19</v>
      </c>
      <c r="C109" s="109">
        <v>2</v>
      </c>
      <c r="D109" s="163">
        <v>10079</v>
      </c>
      <c r="E109" s="163">
        <v>6</v>
      </c>
      <c r="F109" s="163">
        <v>6.1</v>
      </c>
      <c r="G109" s="163">
        <v>6.05</v>
      </c>
      <c r="H109" s="163"/>
      <c r="I109" s="163">
        <v>45.36</v>
      </c>
      <c r="J109" s="163">
        <v>78.03</v>
      </c>
      <c r="K109" s="108"/>
    </row>
    <row r="110" spans="1:11" ht="12.75">
      <c r="A110" s="110">
        <v>20</v>
      </c>
      <c r="C110" s="109">
        <v>91</v>
      </c>
      <c r="D110" s="163">
        <v>149576.7</v>
      </c>
      <c r="E110" s="163">
        <v>6</v>
      </c>
      <c r="F110" s="163">
        <v>7.8</v>
      </c>
      <c r="G110" s="163">
        <v>6.73</v>
      </c>
      <c r="H110" s="163"/>
      <c r="I110" s="163">
        <v>12.33</v>
      </c>
      <c r="J110" s="163">
        <v>80</v>
      </c>
      <c r="K110" s="108"/>
    </row>
    <row r="111" spans="1:11" ht="12.75">
      <c r="A111" s="110">
        <v>21</v>
      </c>
      <c r="C111" s="109">
        <v>4</v>
      </c>
      <c r="D111" s="163">
        <v>5048</v>
      </c>
      <c r="E111" s="163">
        <v>6.6</v>
      </c>
      <c r="F111" s="163">
        <v>7.8</v>
      </c>
      <c r="G111" s="163">
        <v>6.97</v>
      </c>
      <c r="H111" s="163"/>
      <c r="I111" s="163">
        <v>65.38</v>
      </c>
      <c r="J111" s="163">
        <v>79.83</v>
      </c>
      <c r="K111" s="108"/>
    </row>
    <row r="112" spans="1:11" ht="12.75">
      <c r="A112" s="110">
        <v>22</v>
      </c>
      <c r="C112" s="109">
        <v>4</v>
      </c>
      <c r="D112" s="163">
        <v>13939.4</v>
      </c>
      <c r="E112" s="163">
        <v>6</v>
      </c>
      <c r="F112" s="163">
        <v>6.6</v>
      </c>
      <c r="G112" s="163">
        <v>6.13</v>
      </c>
      <c r="H112" s="163"/>
      <c r="I112" s="163">
        <v>64.76</v>
      </c>
      <c r="J112" s="163">
        <v>79.41</v>
      </c>
      <c r="K112" s="108"/>
    </row>
    <row r="113" spans="1:11" ht="12.75">
      <c r="A113" s="110">
        <v>23</v>
      </c>
      <c r="C113" s="109">
        <v>1</v>
      </c>
      <c r="D113" s="163">
        <v>1172.8</v>
      </c>
      <c r="E113" s="163">
        <v>7.45</v>
      </c>
      <c r="F113" s="163">
        <v>7.45</v>
      </c>
      <c r="G113" s="163">
        <v>7.45</v>
      </c>
      <c r="H113" s="163"/>
      <c r="I113" s="163">
        <v>79.03</v>
      </c>
      <c r="J113" s="163">
        <v>79.03</v>
      </c>
      <c r="K113" s="108"/>
    </row>
    <row r="114" spans="1:11" ht="12.75">
      <c r="A114" s="110">
        <v>24</v>
      </c>
      <c r="C114" s="109">
        <v>2</v>
      </c>
      <c r="D114" s="163">
        <v>5380.8</v>
      </c>
      <c r="E114" s="163">
        <v>6.3</v>
      </c>
      <c r="F114" s="163">
        <v>6.65</v>
      </c>
      <c r="G114" s="163">
        <v>6.45</v>
      </c>
      <c r="H114" s="163"/>
      <c r="I114" s="163">
        <v>79.28</v>
      </c>
      <c r="J114" s="163">
        <v>79.51</v>
      </c>
      <c r="K114" s="108"/>
    </row>
    <row r="115" spans="1:11" ht="12.75">
      <c r="A115" s="110">
        <v>25</v>
      </c>
      <c r="C115" s="109">
        <v>27</v>
      </c>
      <c r="D115" s="163">
        <v>57897.1</v>
      </c>
      <c r="E115" s="163">
        <v>6</v>
      </c>
      <c r="F115" s="163">
        <v>7.8</v>
      </c>
      <c r="G115" s="163">
        <v>6.54</v>
      </c>
      <c r="H115" s="163"/>
      <c r="I115" s="163">
        <v>55.13</v>
      </c>
      <c r="J115" s="163">
        <v>80</v>
      </c>
      <c r="K115" s="108"/>
    </row>
    <row r="116" spans="1:11" ht="12.75">
      <c r="A116" s="110">
        <v>29</v>
      </c>
      <c r="C116" s="109">
        <v>1</v>
      </c>
      <c r="D116" s="163">
        <v>558</v>
      </c>
      <c r="E116" s="163">
        <v>7.55</v>
      </c>
      <c r="F116" s="163">
        <v>7.55</v>
      </c>
      <c r="G116" s="163">
        <v>7.55</v>
      </c>
      <c r="H116" s="163"/>
      <c r="I116" s="163">
        <v>59.49</v>
      </c>
      <c r="J116" s="163">
        <v>59.49</v>
      </c>
      <c r="K116" s="108"/>
    </row>
    <row r="117" spans="1:11" ht="12.75">
      <c r="A117" s="110">
        <v>30</v>
      </c>
      <c r="C117" s="109">
        <v>10</v>
      </c>
      <c r="D117" s="163">
        <v>15700.7</v>
      </c>
      <c r="E117" s="163">
        <v>6.3</v>
      </c>
      <c r="F117" s="163">
        <v>7.8</v>
      </c>
      <c r="G117" s="163">
        <v>6.75</v>
      </c>
      <c r="H117" s="163"/>
      <c r="I117" s="163">
        <v>45.63</v>
      </c>
      <c r="J117" s="163">
        <v>79.21</v>
      </c>
      <c r="K117" s="108"/>
    </row>
    <row r="118" spans="1:11" ht="12.75">
      <c r="A118" s="233" t="s">
        <v>17</v>
      </c>
      <c r="B118" s="233"/>
      <c r="C118" s="109">
        <v>204</v>
      </c>
      <c r="D118" s="163">
        <f>SUM(D100:D117)</f>
        <v>399064.60000000003</v>
      </c>
      <c r="E118" s="163"/>
      <c r="F118" s="163"/>
      <c r="G118" s="163">
        <v>6.56</v>
      </c>
      <c r="H118" s="163"/>
      <c r="I118" s="163"/>
      <c r="J118" s="163"/>
      <c r="K118" s="108"/>
    </row>
    <row r="119" spans="3:11" ht="12.75">
      <c r="C119" s="109"/>
      <c r="D119" s="163"/>
      <c r="E119" s="163"/>
      <c r="F119" s="163"/>
      <c r="G119" s="163"/>
      <c r="H119" s="163"/>
      <c r="I119" s="163"/>
      <c r="J119" s="163"/>
      <c r="K119" s="108"/>
    </row>
    <row r="120" spans="1:11" ht="12.75">
      <c r="A120" s="234" t="s">
        <v>39</v>
      </c>
      <c r="B120" s="234"/>
      <c r="C120" s="109"/>
      <c r="D120" s="163"/>
      <c r="E120" s="163"/>
      <c r="F120" s="163"/>
      <c r="G120" s="163"/>
      <c r="H120" s="163"/>
      <c r="I120" s="163"/>
      <c r="J120" s="163"/>
      <c r="K120" s="108"/>
    </row>
    <row r="121" spans="1:11" ht="12.75">
      <c r="A121" s="110">
        <v>15</v>
      </c>
      <c r="C121" s="109">
        <v>3</v>
      </c>
      <c r="D121" s="163">
        <v>3396</v>
      </c>
      <c r="E121" s="163">
        <v>7.55</v>
      </c>
      <c r="F121" s="163">
        <v>7.55</v>
      </c>
      <c r="G121" s="163">
        <v>7.55</v>
      </c>
      <c r="H121" s="163"/>
      <c r="I121" s="163">
        <v>45.29</v>
      </c>
      <c r="J121" s="163">
        <v>80</v>
      </c>
      <c r="K121" s="108"/>
    </row>
    <row r="122" spans="1:11" ht="12.75">
      <c r="A122" s="110">
        <v>18</v>
      </c>
      <c r="C122" s="109">
        <v>1</v>
      </c>
      <c r="D122" s="163">
        <v>1011.2</v>
      </c>
      <c r="E122" s="163">
        <v>7.8</v>
      </c>
      <c r="F122" s="163">
        <v>7.8</v>
      </c>
      <c r="G122" s="163">
        <v>7.8</v>
      </c>
      <c r="H122" s="163"/>
      <c r="I122" s="163">
        <v>78.02</v>
      </c>
      <c r="J122" s="163">
        <v>78.02</v>
      </c>
      <c r="K122" s="108"/>
    </row>
    <row r="123" spans="1:11" ht="12.75">
      <c r="A123" s="110">
        <v>20</v>
      </c>
      <c r="C123" s="109">
        <v>14</v>
      </c>
      <c r="D123" s="163">
        <v>16517.3</v>
      </c>
      <c r="E123" s="163">
        <v>6.2</v>
      </c>
      <c r="F123" s="163">
        <v>7.82</v>
      </c>
      <c r="G123" s="163">
        <v>7.24</v>
      </c>
      <c r="H123" s="163"/>
      <c r="I123" s="163">
        <v>58.08</v>
      </c>
      <c r="J123" s="163">
        <v>80</v>
      </c>
      <c r="K123" s="108"/>
    </row>
    <row r="124" spans="1:11" ht="12.75">
      <c r="A124" s="110">
        <v>22</v>
      </c>
      <c r="C124" s="109">
        <v>1</v>
      </c>
      <c r="D124" s="163">
        <v>1292.8</v>
      </c>
      <c r="E124" s="163">
        <v>7.55</v>
      </c>
      <c r="F124" s="163">
        <v>7.55</v>
      </c>
      <c r="G124" s="163">
        <v>7.55</v>
      </c>
      <c r="H124" s="163"/>
      <c r="I124" s="163">
        <v>80</v>
      </c>
      <c r="J124" s="163">
        <v>80</v>
      </c>
      <c r="K124" s="108"/>
    </row>
    <row r="125" spans="1:11" ht="12.75">
      <c r="A125" s="110">
        <v>25</v>
      </c>
      <c r="C125" s="109">
        <v>9</v>
      </c>
      <c r="D125" s="163">
        <v>10084.6</v>
      </c>
      <c r="E125" s="163">
        <v>7.4</v>
      </c>
      <c r="F125" s="163">
        <v>7.82</v>
      </c>
      <c r="G125" s="163">
        <v>7.6</v>
      </c>
      <c r="H125" s="163"/>
      <c r="I125" s="163">
        <v>75</v>
      </c>
      <c r="J125" s="163">
        <v>80</v>
      </c>
      <c r="K125" s="108"/>
    </row>
    <row r="126" spans="1:11" ht="12.75">
      <c r="A126" s="110">
        <v>30</v>
      </c>
      <c r="C126" s="109">
        <v>1</v>
      </c>
      <c r="D126" s="163">
        <v>1190</v>
      </c>
      <c r="E126" s="163">
        <v>7.7</v>
      </c>
      <c r="F126" s="163">
        <v>7.7</v>
      </c>
      <c r="G126" s="163">
        <v>7.7</v>
      </c>
      <c r="H126" s="163"/>
      <c r="I126" s="163">
        <v>78.28</v>
      </c>
      <c r="J126" s="163">
        <v>78.28</v>
      </c>
      <c r="K126" s="108"/>
    </row>
    <row r="127" spans="1:11" ht="12.75">
      <c r="A127" s="233" t="s">
        <v>17</v>
      </c>
      <c r="B127" s="233"/>
      <c r="C127" s="109">
        <v>29</v>
      </c>
      <c r="D127" s="163">
        <v>33491.9</v>
      </c>
      <c r="E127" s="163"/>
      <c r="F127" s="163"/>
      <c r="G127" s="163">
        <v>7.43</v>
      </c>
      <c r="H127" s="163"/>
      <c r="I127" s="163"/>
      <c r="J127" s="163"/>
      <c r="K127" s="108"/>
    </row>
    <row r="128" spans="3:11" ht="12.75">
      <c r="C128" s="109"/>
      <c r="D128" s="163"/>
      <c r="E128" s="163"/>
      <c r="F128" s="163"/>
      <c r="G128" s="163"/>
      <c r="H128" s="163"/>
      <c r="I128" s="163"/>
      <c r="J128" s="163"/>
      <c r="K128" s="108"/>
    </row>
    <row r="129" spans="1:11" ht="12.75">
      <c r="A129" s="234" t="s">
        <v>30</v>
      </c>
      <c r="B129" s="234"/>
      <c r="C129" s="104"/>
      <c r="D129" s="163"/>
      <c r="E129" s="163"/>
      <c r="F129" s="163"/>
      <c r="G129" s="163"/>
      <c r="H129" s="163"/>
      <c r="I129" s="163"/>
      <c r="J129" s="163"/>
      <c r="K129" s="108"/>
    </row>
    <row r="130" spans="1:11" ht="12.75">
      <c r="A130" s="110">
        <v>15</v>
      </c>
      <c r="C130" s="109">
        <v>1</v>
      </c>
      <c r="D130" s="163">
        <v>2721</v>
      </c>
      <c r="E130" s="163">
        <v>6.1</v>
      </c>
      <c r="F130" s="163">
        <v>6.1</v>
      </c>
      <c r="G130" s="163">
        <v>6.1</v>
      </c>
      <c r="H130" s="163"/>
      <c r="I130" s="163">
        <v>59.8</v>
      </c>
      <c r="J130" s="163">
        <v>59.8</v>
      </c>
      <c r="K130" s="108"/>
    </row>
    <row r="131" spans="1:11" ht="12.75">
      <c r="A131" s="110">
        <v>18</v>
      </c>
      <c r="C131" s="109">
        <v>2</v>
      </c>
      <c r="D131" s="163">
        <v>5528.2</v>
      </c>
      <c r="E131" s="163">
        <v>6.4</v>
      </c>
      <c r="F131" s="163">
        <v>6.6</v>
      </c>
      <c r="G131" s="163">
        <v>6.46</v>
      </c>
      <c r="H131" s="163"/>
      <c r="I131" s="163">
        <v>72</v>
      </c>
      <c r="J131" s="163">
        <v>79.6</v>
      </c>
      <c r="K131" s="108"/>
    </row>
    <row r="132" spans="1:11" ht="12.75">
      <c r="A132" s="110">
        <v>20</v>
      </c>
      <c r="C132" s="109">
        <v>1</v>
      </c>
      <c r="D132" s="163">
        <v>1196.1</v>
      </c>
      <c r="E132" s="163">
        <v>6.5</v>
      </c>
      <c r="F132" s="163">
        <v>6.5</v>
      </c>
      <c r="G132" s="163">
        <v>6.5</v>
      </c>
      <c r="H132" s="163"/>
      <c r="I132" s="163">
        <v>40.7</v>
      </c>
      <c r="J132" s="163">
        <v>40.7</v>
      </c>
      <c r="K132" s="108"/>
    </row>
    <row r="133" spans="1:11" ht="12.75">
      <c r="A133" s="110">
        <v>25</v>
      </c>
      <c r="C133" s="109">
        <v>10</v>
      </c>
      <c r="D133" s="163">
        <v>19654.5</v>
      </c>
      <c r="E133" s="163">
        <v>6</v>
      </c>
      <c r="F133" s="163">
        <v>7.8</v>
      </c>
      <c r="G133" s="163">
        <v>6.36</v>
      </c>
      <c r="H133" s="163"/>
      <c r="I133" s="163">
        <v>27.7</v>
      </c>
      <c r="J133" s="163">
        <v>80</v>
      </c>
      <c r="K133" s="108"/>
    </row>
    <row r="134" spans="1:11" ht="12.75">
      <c r="A134" s="110">
        <v>30</v>
      </c>
      <c r="C134" s="109">
        <v>75</v>
      </c>
      <c r="D134" s="163">
        <v>133991.2</v>
      </c>
      <c r="E134" s="163">
        <v>6.3</v>
      </c>
      <c r="F134" s="163">
        <v>7.8</v>
      </c>
      <c r="G134" s="163">
        <v>6.74</v>
      </c>
      <c r="H134" s="163"/>
      <c r="I134" s="163">
        <v>11.3</v>
      </c>
      <c r="J134" s="163">
        <v>80</v>
      </c>
      <c r="K134" s="108"/>
    </row>
    <row r="135" spans="1:11" ht="12.75">
      <c r="A135" s="233" t="s">
        <v>17</v>
      </c>
      <c r="B135" s="233"/>
      <c r="C135" s="109">
        <v>89</v>
      </c>
      <c r="D135" s="163">
        <v>163090.9</v>
      </c>
      <c r="E135" s="163"/>
      <c r="F135" s="163"/>
      <c r="G135" s="163">
        <v>6.67</v>
      </c>
      <c r="H135" s="163"/>
      <c r="I135" s="163"/>
      <c r="J135" s="163"/>
      <c r="K135" s="108"/>
    </row>
    <row r="136" spans="3:11" ht="12.75">
      <c r="C136" s="109"/>
      <c r="D136" s="163"/>
      <c r="E136" s="163"/>
      <c r="F136" s="163"/>
      <c r="G136" s="163"/>
      <c r="H136" s="163"/>
      <c r="I136" s="163"/>
      <c r="J136" s="163"/>
      <c r="K136" s="108"/>
    </row>
    <row r="137" spans="1:11" ht="12.75">
      <c r="A137" s="234" t="s">
        <v>25</v>
      </c>
      <c r="B137" s="234"/>
      <c r="C137" s="109"/>
      <c r="D137" s="163"/>
      <c r="E137" s="163"/>
      <c r="F137" s="163"/>
      <c r="G137" s="163"/>
      <c r="H137" s="163"/>
      <c r="I137" s="163"/>
      <c r="J137" s="163"/>
      <c r="K137" s="108"/>
    </row>
    <row r="138" spans="1:11" ht="12.75">
      <c r="A138" s="110">
        <v>12</v>
      </c>
      <c r="C138" s="109">
        <v>2</v>
      </c>
      <c r="D138" s="163">
        <v>785.3</v>
      </c>
      <c r="E138" s="163">
        <v>7.82</v>
      </c>
      <c r="F138" s="163">
        <v>7.82</v>
      </c>
      <c r="G138" s="163">
        <v>7.82</v>
      </c>
      <c r="H138" s="163"/>
      <c r="I138" s="163">
        <v>36.18</v>
      </c>
      <c r="J138" s="163">
        <v>65.84</v>
      </c>
      <c r="K138" s="108"/>
    </row>
    <row r="139" spans="1:11" ht="12.75">
      <c r="A139" s="110">
        <v>15</v>
      </c>
      <c r="C139" s="109">
        <v>5</v>
      </c>
      <c r="D139" s="163">
        <v>6654.5</v>
      </c>
      <c r="E139" s="163">
        <v>7</v>
      </c>
      <c r="F139" s="163">
        <v>7.82</v>
      </c>
      <c r="G139" s="163">
        <v>7.18</v>
      </c>
      <c r="H139" s="163"/>
      <c r="I139" s="163">
        <v>59.1</v>
      </c>
      <c r="J139" s="163">
        <v>72.37</v>
      </c>
      <c r="K139" s="108"/>
    </row>
    <row r="140" spans="1:11" ht="12.75">
      <c r="A140" s="110">
        <v>18</v>
      </c>
      <c r="C140" s="109">
        <v>1</v>
      </c>
      <c r="D140" s="163">
        <v>523</v>
      </c>
      <c r="E140" s="163">
        <v>7.82</v>
      </c>
      <c r="F140" s="163">
        <v>7.82</v>
      </c>
      <c r="G140" s="163">
        <v>7.82</v>
      </c>
      <c r="H140" s="163"/>
      <c r="I140" s="163">
        <v>73.15</v>
      </c>
      <c r="J140" s="163">
        <v>73.15</v>
      </c>
      <c r="K140" s="108"/>
    </row>
    <row r="141" spans="1:11" ht="12.75">
      <c r="A141" s="110">
        <v>20</v>
      </c>
      <c r="C141" s="109">
        <v>19</v>
      </c>
      <c r="D141" s="163">
        <v>8349.8</v>
      </c>
      <c r="E141" s="163">
        <v>7.82</v>
      </c>
      <c r="F141" s="163">
        <v>7.82</v>
      </c>
      <c r="G141" s="163">
        <v>7.82</v>
      </c>
      <c r="H141" s="163"/>
      <c r="I141" s="163">
        <v>39.51</v>
      </c>
      <c r="J141" s="163">
        <v>79.66</v>
      </c>
      <c r="K141" s="108"/>
    </row>
    <row r="142" spans="1:11" ht="12.75">
      <c r="A142" s="110">
        <v>25</v>
      </c>
      <c r="C142" s="109">
        <v>5</v>
      </c>
      <c r="D142" s="163">
        <v>2418</v>
      </c>
      <c r="E142" s="163">
        <v>7.82</v>
      </c>
      <c r="F142" s="163">
        <v>7.82</v>
      </c>
      <c r="G142" s="163">
        <v>7.82</v>
      </c>
      <c r="H142" s="163"/>
      <c r="I142" s="163">
        <v>61.49</v>
      </c>
      <c r="J142" s="163">
        <v>78.53</v>
      </c>
      <c r="K142" s="108"/>
    </row>
    <row r="143" spans="1:11" ht="12.75">
      <c r="A143" s="110">
        <v>30</v>
      </c>
      <c r="C143" s="109">
        <v>6</v>
      </c>
      <c r="D143" s="163">
        <v>2529.6</v>
      </c>
      <c r="E143" s="163">
        <v>7.82</v>
      </c>
      <c r="F143" s="163">
        <v>7.82</v>
      </c>
      <c r="G143" s="163">
        <v>7.82</v>
      </c>
      <c r="H143" s="163"/>
      <c r="I143" s="163">
        <v>46.63</v>
      </c>
      <c r="J143" s="163">
        <v>73.11</v>
      </c>
      <c r="K143" s="108"/>
    </row>
    <row r="144" spans="1:11" ht="12.75">
      <c r="A144" s="233" t="s">
        <v>17</v>
      </c>
      <c r="B144" s="233"/>
      <c r="C144" s="109">
        <v>38</v>
      </c>
      <c r="D144" s="163">
        <v>21260.3</v>
      </c>
      <c r="E144" s="163"/>
      <c r="F144" s="163"/>
      <c r="G144" s="163">
        <v>7.62</v>
      </c>
      <c r="H144" s="163"/>
      <c r="I144" s="163"/>
      <c r="J144" s="163"/>
      <c r="K144" s="108"/>
    </row>
    <row r="145" spans="3:11" ht="12.75">
      <c r="C145" s="109"/>
      <c r="D145" s="163"/>
      <c r="E145" s="163"/>
      <c r="F145" s="163"/>
      <c r="G145" s="163"/>
      <c r="H145" s="163"/>
      <c r="I145" s="163"/>
      <c r="J145" s="163"/>
      <c r="K145" s="108"/>
    </row>
    <row r="146" spans="1:11" ht="12.75">
      <c r="A146" s="234" t="s">
        <v>26</v>
      </c>
      <c r="B146" s="234"/>
      <c r="C146" s="109"/>
      <c r="D146" s="163"/>
      <c r="E146" s="163"/>
      <c r="F146" s="163"/>
      <c r="G146" s="163"/>
      <c r="H146" s="163"/>
      <c r="I146" s="163"/>
      <c r="J146" s="163"/>
      <c r="K146" s="108"/>
    </row>
    <row r="147" spans="1:11" ht="12.75">
      <c r="A147" s="110">
        <v>25</v>
      </c>
      <c r="C147" s="109">
        <v>1</v>
      </c>
      <c r="D147" s="163">
        <v>6971</v>
      </c>
      <c r="E147" s="163">
        <v>5.8</v>
      </c>
      <c r="F147" s="163">
        <v>5.8</v>
      </c>
      <c r="G147" s="163">
        <v>5.8</v>
      </c>
      <c r="H147" s="163"/>
      <c r="I147" s="163">
        <v>77.05</v>
      </c>
      <c r="J147" s="163">
        <v>77.05</v>
      </c>
      <c r="K147" s="108"/>
    </row>
    <row r="148" spans="1:11" ht="12.75">
      <c r="A148" s="110">
        <v>30</v>
      </c>
      <c r="C148" s="109">
        <v>2</v>
      </c>
      <c r="D148" s="163">
        <v>1695</v>
      </c>
      <c r="E148" s="163">
        <v>7.7</v>
      </c>
      <c r="F148" s="163">
        <v>7.7</v>
      </c>
      <c r="G148" s="163">
        <v>7.7</v>
      </c>
      <c r="H148" s="163"/>
      <c r="I148" s="163">
        <v>69.86</v>
      </c>
      <c r="J148" s="163">
        <v>77.13</v>
      </c>
      <c r="K148" s="108"/>
    </row>
    <row r="149" spans="1:11" ht="12.75">
      <c r="A149" s="233" t="s">
        <v>17</v>
      </c>
      <c r="B149" s="233"/>
      <c r="C149" s="109">
        <v>3</v>
      </c>
      <c r="D149" s="163">
        <v>8666</v>
      </c>
      <c r="E149" s="163"/>
      <c r="F149" s="163"/>
      <c r="G149" s="163">
        <v>6.17</v>
      </c>
      <c r="H149" s="163"/>
      <c r="I149" s="163"/>
      <c r="J149" s="163"/>
      <c r="K149" s="108"/>
    </row>
    <row r="150" spans="3:11" ht="12.75">
      <c r="C150" s="109"/>
      <c r="D150" s="163"/>
      <c r="E150" s="163"/>
      <c r="F150" s="163"/>
      <c r="G150" s="163"/>
      <c r="H150" s="163"/>
      <c r="I150" s="163"/>
      <c r="J150" s="163"/>
      <c r="K150" s="108"/>
    </row>
    <row r="151" spans="1:11" ht="12.75">
      <c r="A151" s="234" t="s">
        <v>28</v>
      </c>
      <c r="B151" s="234"/>
      <c r="C151" s="109"/>
      <c r="D151" s="163"/>
      <c r="E151" s="163"/>
      <c r="F151" s="163"/>
      <c r="G151" s="163"/>
      <c r="H151" s="163"/>
      <c r="I151" s="163"/>
      <c r="J151" s="163"/>
      <c r="K151" s="108"/>
    </row>
    <row r="152" spans="1:11" ht="12.75">
      <c r="A152" s="110">
        <v>15</v>
      </c>
      <c r="C152" s="109">
        <v>1</v>
      </c>
      <c r="D152" s="163">
        <v>1359.9</v>
      </c>
      <c r="E152" s="163">
        <v>7.82</v>
      </c>
      <c r="F152" s="163">
        <v>7.82</v>
      </c>
      <c r="G152" s="163">
        <v>7.82</v>
      </c>
      <c r="H152" s="163"/>
      <c r="I152" s="163">
        <v>61.73</v>
      </c>
      <c r="J152" s="163">
        <v>61.73</v>
      </c>
      <c r="K152" s="108"/>
    </row>
    <row r="153" spans="1:11" ht="12.75">
      <c r="A153" s="110">
        <v>20</v>
      </c>
      <c r="C153" s="109">
        <v>6</v>
      </c>
      <c r="D153" s="163">
        <v>8485.7</v>
      </c>
      <c r="E153" s="163">
        <v>7.55</v>
      </c>
      <c r="F153" s="163">
        <v>7.89</v>
      </c>
      <c r="G153" s="163">
        <v>7.81</v>
      </c>
      <c r="H153" s="163"/>
      <c r="I153" s="163">
        <v>66.63</v>
      </c>
      <c r="J153" s="163">
        <v>80</v>
      </c>
      <c r="K153" s="108"/>
    </row>
    <row r="154" spans="1:11" ht="12.75">
      <c r="A154" s="110">
        <v>25</v>
      </c>
      <c r="C154" s="109">
        <v>2</v>
      </c>
      <c r="D154" s="163">
        <v>2530</v>
      </c>
      <c r="E154" s="163">
        <v>7.82</v>
      </c>
      <c r="F154" s="163">
        <v>7.82</v>
      </c>
      <c r="G154" s="163">
        <v>7.82</v>
      </c>
      <c r="H154" s="163"/>
      <c r="I154" s="163">
        <v>73.89</v>
      </c>
      <c r="J154" s="163">
        <v>79.07</v>
      </c>
      <c r="K154" s="108"/>
    </row>
    <row r="155" spans="1:11" ht="12.75">
      <c r="A155" s="233" t="s">
        <v>17</v>
      </c>
      <c r="B155" s="233"/>
      <c r="C155" s="109">
        <v>9</v>
      </c>
      <c r="D155" s="163">
        <v>12375.6</v>
      </c>
      <c r="E155" s="163"/>
      <c r="F155" s="163"/>
      <c r="G155" s="163">
        <v>7.81</v>
      </c>
      <c r="H155" s="163"/>
      <c r="I155" s="163"/>
      <c r="J155" s="163"/>
      <c r="K155" s="108"/>
    </row>
    <row r="156" spans="1:11" ht="12.75">
      <c r="A156" s="175"/>
      <c r="B156" s="165"/>
      <c r="C156" s="166"/>
      <c r="D156" s="178"/>
      <c r="E156" s="178"/>
      <c r="F156" s="178"/>
      <c r="G156" s="178"/>
      <c r="H156" s="178"/>
      <c r="I156" s="178"/>
      <c r="J156" s="178"/>
      <c r="K156" s="108"/>
    </row>
    <row r="157" spans="1:11" ht="12.75">
      <c r="A157" s="235" t="s">
        <v>17</v>
      </c>
      <c r="B157" s="235"/>
      <c r="C157" s="113">
        <f>C23+C32+C48+C57+C66+C75+C79+C88+C97+C118+C127+C135+C144+C149+C155</f>
        <v>737</v>
      </c>
      <c r="D157" s="157">
        <v>1353644.7</v>
      </c>
      <c r="E157" s="157"/>
      <c r="F157" s="157"/>
      <c r="G157" s="157">
        <v>6.7</v>
      </c>
      <c r="H157" s="157"/>
      <c r="I157" s="157"/>
      <c r="J157" s="157"/>
      <c r="K157" s="108"/>
    </row>
    <row r="158" spans="1:11" ht="12.75">
      <c r="A158" s="184"/>
      <c r="B158" s="184"/>
      <c r="C158" s="150"/>
      <c r="D158" s="171"/>
      <c r="E158" s="171"/>
      <c r="F158" s="171"/>
      <c r="G158" s="171"/>
      <c r="H158" s="171"/>
      <c r="I158" s="171"/>
      <c r="J158" s="171"/>
      <c r="K158" s="108"/>
    </row>
    <row r="159" spans="1:11" ht="12.75">
      <c r="A159" s="6"/>
      <c r="C159" s="106"/>
      <c r="D159" s="106"/>
      <c r="E159" s="106"/>
      <c r="F159" s="106"/>
      <c r="G159" s="106"/>
      <c r="H159" s="106"/>
      <c r="I159" s="106"/>
      <c r="J159" s="106"/>
      <c r="K159" s="108"/>
    </row>
    <row r="160" spans="1:11" ht="12.75">
      <c r="A160" s="164" t="s">
        <v>74</v>
      </c>
      <c r="B160" s="204" t="s">
        <v>82</v>
      </c>
      <c r="C160" s="205"/>
      <c r="D160" s="205"/>
      <c r="E160" s="205"/>
      <c r="F160" s="205"/>
      <c r="G160" s="205"/>
      <c r="H160" s="205"/>
      <c r="I160" s="205"/>
      <c r="J160" s="205"/>
      <c r="K160" s="108"/>
    </row>
    <row r="161" spans="1:11" ht="12.75">
      <c r="A161" s="164" t="s">
        <v>81</v>
      </c>
      <c r="B161" s="205"/>
      <c r="C161" s="205"/>
      <c r="D161" s="205"/>
      <c r="E161" s="205"/>
      <c r="F161" s="205"/>
      <c r="G161" s="205"/>
      <c r="H161" s="205"/>
      <c r="I161" s="205"/>
      <c r="J161" s="205"/>
      <c r="K161" s="108"/>
    </row>
    <row r="162" spans="1:11" ht="12.75">
      <c r="A162" s="164" t="s">
        <v>49</v>
      </c>
      <c r="B162" s="233" t="s">
        <v>50</v>
      </c>
      <c r="C162" s="233"/>
      <c r="D162" s="233"/>
      <c r="E162" s="233"/>
      <c r="F162" s="233"/>
      <c r="G162" s="233"/>
      <c r="H162" s="233"/>
      <c r="I162" s="233"/>
      <c r="J162" s="233"/>
      <c r="K162" s="108"/>
    </row>
    <row r="163" spans="1:11" ht="12.75">
      <c r="A163" s="164" t="s">
        <v>83</v>
      </c>
      <c r="B163" s="233" t="s">
        <v>76</v>
      </c>
      <c r="C163" s="233"/>
      <c r="D163" s="233"/>
      <c r="E163" s="233"/>
      <c r="F163" s="233"/>
      <c r="G163" s="233"/>
      <c r="H163" s="233"/>
      <c r="I163" s="233"/>
      <c r="J163" s="233"/>
      <c r="K163" s="108"/>
    </row>
    <row r="164" spans="1:11" ht="12.75">
      <c r="A164" s="164" t="s">
        <v>78</v>
      </c>
      <c r="B164" s="233" t="s">
        <v>79</v>
      </c>
      <c r="C164" s="233"/>
      <c r="D164" s="233"/>
      <c r="E164" s="233"/>
      <c r="F164" s="233"/>
      <c r="G164" s="233"/>
      <c r="H164" s="233"/>
      <c r="I164" s="233"/>
      <c r="J164" s="233"/>
      <c r="K164" s="108"/>
    </row>
  </sheetData>
  <mergeCells count="42">
    <mergeCell ref="A157:B157"/>
    <mergeCell ref="B160:J161"/>
    <mergeCell ref="A146:B146"/>
    <mergeCell ref="A149:B149"/>
    <mergeCell ref="A151:B151"/>
    <mergeCell ref="A155:B155"/>
    <mergeCell ref="A129:B129"/>
    <mergeCell ref="A135:B135"/>
    <mergeCell ref="A137:B137"/>
    <mergeCell ref="A144:B144"/>
    <mergeCell ref="A97:B97"/>
    <mergeCell ref="A118:B118"/>
    <mergeCell ref="A120:B120"/>
    <mergeCell ref="A127:B127"/>
    <mergeCell ref="A79:B79"/>
    <mergeCell ref="A81:B81"/>
    <mergeCell ref="A88:B88"/>
    <mergeCell ref="A90:B90"/>
    <mergeCell ref="B1:E1"/>
    <mergeCell ref="B2:C2"/>
    <mergeCell ref="A4:B4"/>
    <mergeCell ref="A5:B5"/>
    <mergeCell ref="B164:J164"/>
    <mergeCell ref="E4:G4"/>
    <mergeCell ref="I4:J4"/>
    <mergeCell ref="A6:B6"/>
    <mergeCell ref="A8:B8"/>
    <mergeCell ref="A23:B23"/>
    <mergeCell ref="A25:B25"/>
    <mergeCell ref="A32:B32"/>
    <mergeCell ref="A48:B48"/>
    <mergeCell ref="A50:B50"/>
    <mergeCell ref="A34:C34"/>
    <mergeCell ref="A99:C99"/>
    <mergeCell ref="B162:J162"/>
    <mergeCell ref="B163:J163"/>
    <mergeCell ref="A57:B57"/>
    <mergeCell ref="A59:B59"/>
    <mergeCell ref="A66:B66"/>
    <mergeCell ref="A68:B68"/>
    <mergeCell ref="A75:B75"/>
    <mergeCell ref="A77:B77"/>
  </mergeCells>
  <printOptions/>
  <pageMargins left="0.75" right="0.75" top="1" bottom="1" header="0" footer="0"/>
  <pageSetup orientation="portrait" paperSize="9"/>
  <ignoredErrors>
    <ignoredError sqref="A162:A1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245"/>
  <sheetViews>
    <sheetView showGridLines="0" zoomScale="75" zoomScaleNormal="75" workbookViewId="0" topLeftCell="A1">
      <selection activeCell="J1" sqref="J1"/>
    </sheetView>
  </sheetViews>
  <sheetFormatPr defaultColWidth="11.00390625" defaultRowHeight="12.75"/>
  <cols>
    <col min="1" max="1" width="4.7109375" style="72" customWidth="1"/>
    <col min="2" max="2" width="26.7109375" style="58" customWidth="1"/>
    <col min="3" max="3" width="12.7109375" style="59" customWidth="1"/>
    <col min="4" max="4" width="12.7109375" style="60" customWidth="1"/>
    <col min="5" max="7" width="12.7109375" style="61" customWidth="1"/>
    <col min="8" max="8" width="6.57421875" style="61" customWidth="1"/>
    <col min="9" max="9" width="12.7109375" style="61" customWidth="1"/>
    <col min="10" max="11" width="12.7109375" style="52" customWidth="1"/>
    <col min="12" max="216" width="10.8515625" style="44" customWidth="1"/>
    <col min="217" max="219" width="11.00390625" style="44" customWidth="1"/>
    <col min="220" max="16384" width="11.00390625" style="44" customWidth="1"/>
  </cols>
  <sheetData>
    <row r="1" spans="1:11" s="1" customFormat="1" ht="12.75">
      <c r="A1" s="118" t="s">
        <v>43</v>
      </c>
      <c r="B1" s="221" t="s">
        <v>44</v>
      </c>
      <c r="C1" s="221"/>
      <c r="D1" s="221"/>
      <c r="E1" s="221"/>
      <c r="F1" s="16"/>
      <c r="G1" s="16"/>
      <c r="H1" s="16"/>
      <c r="I1" s="16"/>
      <c r="J1" s="2"/>
      <c r="K1" s="2"/>
    </row>
    <row r="2" spans="1:11" s="1" customFormat="1" ht="12.75">
      <c r="A2" s="119" t="s">
        <v>45</v>
      </c>
      <c r="B2" s="221" t="s">
        <v>54</v>
      </c>
      <c r="C2" s="221"/>
      <c r="D2" s="15"/>
      <c r="E2" s="16"/>
      <c r="F2" s="16"/>
      <c r="G2" s="16"/>
      <c r="H2" s="16"/>
      <c r="I2" s="16"/>
      <c r="J2" s="17"/>
      <c r="K2" s="17"/>
    </row>
    <row r="3" spans="1:11" s="1" customFormat="1" ht="12.75">
      <c r="A3" s="134"/>
      <c r="B3" s="72"/>
      <c r="C3" s="132"/>
      <c r="D3" s="133"/>
      <c r="E3" s="37"/>
      <c r="F3" s="37"/>
      <c r="G3" s="37"/>
      <c r="H3" s="37"/>
      <c r="I3" s="37"/>
      <c r="J3" s="131"/>
      <c r="K3" s="17"/>
    </row>
    <row r="4" spans="1:11" s="1" customFormat="1" ht="12.75">
      <c r="A4" s="180" t="s">
        <v>0</v>
      </c>
      <c r="B4" s="181"/>
      <c r="C4" s="18" t="s">
        <v>1</v>
      </c>
      <c r="D4" s="19" t="s">
        <v>2</v>
      </c>
      <c r="E4" s="222" t="s">
        <v>3</v>
      </c>
      <c r="F4" s="222"/>
      <c r="G4" s="222"/>
      <c r="H4" s="135"/>
      <c r="I4" s="222" t="s">
        <v>4</v>
      </c>
      <c r="J4" s="222"/>
      <c r="K4" s="116"/>
    </row>
    <row r="5" spans="1:11" s="1" customFormat="1" ht="12.75">
      <c r="A5" s="20" t="s">
        <v>5</v>
      </c>
      <c r="B5" s="72"/>
      <c r="C5" s="21" t="s">
        <v>6</v>
      </c>
      <c r="D5" s="22"/>
      <c r="E5" s="23" t="s">
        <v>7</v>
      </c>
      <c r="F5" s="23" t="s">
        <v>8</v>
      </c>
      <c r="G5" s="23" t="s">
        <v>9</v>
      </c>
      <c r="H5" s="45"/>
      <c r="I5" s="24" t="s">
        <v>10</v>
      </c>
      <c r="J5" s="24" t="s">
        <v>11</v>
      </c>
      <c r="K5" s="24"/>
    </row>
    <row r="6" spans="1:11" s="1" customFormat="1" ht="12.75">
      <c r="A6" s="179" t="s">
        <v>12</v>
      </c>
      <c r="B6" s="182"/>
      <c r="C6" s="25" t="s">
        <v>13</v>
      </c>
      <c r="D6" s="26" t="s">
        <v>14</v>
      </c>
      <c r="E6" s="27"/>
      <c r="F6" s="27"/>
      <c r="G6" s="27" t="s">
        <v>15</v>
      </c>
      <c r="H6" s="188"/>
      <c r="I6" s="189"/>
      <c r="J6" s="189"/>
      <c r="K6" s="61"/>
    </row>
    <row r="7" spans="1:11" s="1" customFormat="1" ht="12.75">
      <c r="A7" s="28"/>
      <c r="B7" s="70"/>
      <c r="C7" s="29"/>
      <c r="D7" s="22"/>
      <c r="E7" s="30"/>
      <c r="F7" s="30"/>
      <c r="G7" s="30"/>
      <c r="H7" s="190"/>
      <c r="I7" s="30"/>
      <c r="J7" s="30"/>
      <c r="K7" s="30"/>
    </row>
    <row r="8" spans="1:11" s="1" customFormat="1" ht="12.75">
      <c r="A8" s="211" t="s">
        <v>16</v>
      </c>
      <c r="B8" s="212"/>
      <c r="C8" s="29"/>
      <c r="D8" s="22"/>
      <c r="E8" s="30"/>
      <c r="F8" s="30"/>
      <c r="G8" s="30"/>
      <c r="H8" s="190"/>
      <c r="I8" s="30"/>
      <c r="J8" s="30"/>
      <c r="K8" s="30"/>
    </row>
    <row r="9" spans="1:11" s="1" customFormat="1" ht="12.75">
      <c r="A9" s="28">
        <v>20</v>
      </c>
      <c r="B9" s="70"/>
      <c r="C9" s="29">
        <v>17</v>
      </c>
      <c r="D9" s="23">
        <v>30019.18</v>
      </c>
      <c r="E9" s="23">
        <v>7.1</v>
      </c>
      <c r="F9" s="23">
        <v>9</v>
      </c>
      <c r="G9" s="23">
        <v>7.8</v>
      </c>
      <c r="H9" s="11"/>
      <c r="I9" s="23">
        <v>52.74193548387097</v>
      </c>
      <c r="J9" s="23">
        <v>79.06645394981086</v>
      </c>
      <c r="K9" s="30"/>
    </row>
    <row r="10" spans="1:11" s="1" customFormat="1" ht="12.75">
      <c r="A10" s="28">
        <v>22</v>
      </c>
      <c r="B10" s="70"/>
      <c r="C10" s="29">
        <v>1</v>
      </c>
      <c r="D10" s="23">
        <v>1679.25</v>
      </c>
      <c r="E10" s="23">
        <v>7.5</v>
      </c>
      <c r="F10" s="23">
        <v>7.5</v>
      </c>
      <c r="G10" s="23">
        <v>7.5</v>
      </c>
      <c r="H10" s="11"/>
      <c r="I10" s="23">
        <v>74.93473749972111</v>
      </c>
      <c r="J10" s="23">
        <v>74.93473749972111</v>
      </c>
      <c r="K10" s="30"/>
    </row>
    <row r="11" spans="1:11" s="1" customFormat="1" ht="12.75">
      <c r="A11" s="28">
        <v>25</v>
      </c>
      <c r="B11" s="70"/>
      <c r="C11" s="29">
        <v>12</v>
      </c>
      <c r="D11" s="23">
        <v>23774.07</v>
      </c>
      <c r="E11" s="23">
        <v>7.2</v>
      </c>
      <c r="F11" s="23">
        <v>8.6</v>
      </c>
      <c r="G11" s="23">
        <v>7.754166666666666</v>
      </c>
      <c r="H11" s="11"/>
      <c r="I11" s="23">
        <v>50.06032268884005</v>
      </c>
      <c r="J11" s="23">
        <v>79.98846561310908</v>
      </c>
      <c r="K11" s="30"/>
    </row>
    <row r="12" spans="1:11" s="1" customFormat="1" ht="12.75">
      <c r="A12" s="28">
        <v>30</v>
      </c>
      <c r="B12" s="70"/>
      <c r="C12" s="29">
        <v>2</v>
      </c>
      <c r="D12" s="23">
        <v>5301</v>
      </c>
      <c r="E12" s="23">
        <v>7.35</v>
      </c>
      <c r="F12" s="23">
        <v>7.7</v>
      </c>
      <c r="G12" s="23">
        <v>7.525</v>
      </c>
      <c r="H12" s="11"/>
      <c r="I12" s="23">
        <v>74.99759108379816</v>
      </c>
      <c r="J12" s="23">
        <v>79.23447309075395</v>
      </c>
      <c r="K12" s="30"/>
    </row>
    <row r="13" spans="1:11" s="1" customFormat="1" ht="12.75">
      <c r="A13" s="213" t="s">
        <v>17</v>
      </c>
      <c r="B13" s="214"/>
      <c r="C13" s="29">
        <f>SUM(C9:C12)</f>
        <v>32</v>
      </c>
      <c r="D13" s="23">
        <f>SUM(D9:D12)</f>
        <v>60773.5</v>
      </c>
      <c r="E13" s="24"/>
      <c r="F13" s="24"/>
      <c r="G13" s="23">
        <v>7.749793991213275</v>
      </c>
      <c r="H13" s="11"/>
      <c r="I13" s="23"/>
      <c r="J13" s="23"/>
      <c r="K13" s="30"/>
    </row>
    <row r="14" spans="1:11" s="1" customFormat="1" ht="12.75">
      <c r="A14" s="28"/>
      <c r="B14" s="70"/>
      <c r="C14" s="29"/>
      <c r="D14" s="23"/>
      <c r="E14" s="23"/>
      <c r="F14" s="23"/>
      <c r="G14" s="23"/>
      <c r="H14" s="11"/>
      <c r="I14" s="23"/>
      <c r="J14" s="23"/>
      <c r="K14" s="30"/>
    </row>
    <row r="15" spans="1:11" s="1" customFormat="1" ht="12.75">
      <c r="A15" s="211" t="s">
        <v>18</v>
      </c>
      <c r="B15" s="212"/>
      <c r="C15" s="29"/>
      <c r="D15" s="23"/>
      <c r="E15" s="23"/>
      <c r="F15" s="23"/>
      <c r="G15" s="23"/>
      <c r="H15" s="11"/>
      <c r="I15" s="23"/>
      <c r="J15" s="23"/>
      <c r="K15" s="30"/>
    </row>
    <row r="16" spans="1:11" s="1" customFormat="1" ht="12.75">
      <c r="A16" s="33">
        <v>12</v>
      </c>
      <c r="B16" s="70"/>
      <c r="C16" s="29">
        <v>2</v>
      </c>
      <c r="D16" s="23">
        <v>1900</v>
      </c>
      <c r="E16" s="23">
        <v>8</v>
      </c>
      <c r="F16" s="23">
        <v>8</v>
      </c>
      <c r="G16" s="23">
        <v>8</v>
      </c>
      <c r="H16" s="11"/>
      <c r="I16" s="23">
        <v>66.58</v>
      </c>
      <c r="J16" s="23">
        <v>67.46</v>
      </c>
      <c r="K16" s="30"/>
    </row>
    <row r="17" spans="1:11" s="1" customFormat="1" ht="12.75">
      <c r="A17" s="33">
        <v>15</v>
      </c>
      <c r="B17" s="70"/>
      <c r="C17" s="29">
        <v>4</v>
      </c>
      <c r="D17" s="23">
        <v>3949</v>
      </c>
      <c r="E17" s="23">
        <v>7.7</v>
      </c>
      <c r="F17" s="23">
        <v>9</v>
      </c>
      <c r="G17" s="23">
        <v>8.06</v>
      </c>
      <c r="H17" s="11"/>
      <c r="I17" s="23">
        <v>34.86</v>
      </c>
      <c r="J17" s="23">
        <v>75</v>
      </c>
      <c r="K17" s="30"/>
    </row>
    <row r="18" spans="1:11" s="1" customFormat="1" ht="12.75">
      <c r="A18" s="33">
        <v>20</v>
      </c>
      <c r="B18" s="70"/>
      <c r="C18" s="29">
        <v>21</v>
      </c>
      <c r="D18" s="23">
        <v>29285</v>
      </c>
      <c r="E18" s="23">
        <v>7.6</v>
      </c>
      <c r="F18" s="23">
        <v>8.8</v>
      </c>
      <c r="G18" s="23">
        <v>7.97</v>
      </c>
      <c r="H18" s="11"/>
      <c r="I18" s="23">
        <v>50.75</v>
      </c>
      <c r="J18" s="23">
        <v>80</v>
      </c>
      <c r="K18" s="30"/>
    </row>
    <row r="19" spans="1:11" s="1" customFormat="1" ht="12.75">
      <c r="A19" s="33">
        <v>25</v>
      </c>
      <c r="B19" s="70"/>
      <c r="C19" s="29">
        <v>11</v>
      </c>
      <c r="D19" s="23">
        <v>15438</v>
      </c>
      <c r="E19" s="23">
        <v>7.8</v>
      </c>
      <c r="F19" s="23">
        <v>8.8</v>
      </c>
      <c r="G19" s="23">
        <v>8.01</v>
      </c>
      <c r="H19" s="11"/>
      <c r="I19" s="23">
        <v>55.51</v>
      </c>
      <c r="J19" s="23">
        <v>80</v>
      </c>
      <c r="K19" s="30"/>
    </row>
    <row r="20" spans="1:11" s="1" customFormat="1" ht="12.75">
      <c r="A20" s="33">
        <v>30</v>
      </c>
      <c r="B20" s="70"/>
      <c r="C20" s="29">
        <v>12</v>
      </c>
      <c r="D20" s="23">
        <v>19595</v>
      </c>
      <c r="E20" s="23">
        <v>7.7</v>
      </c>
      <c r="F20" s="23">
        <v>8.9</v>
      </c>
      <c r="G20" s="23">
        <v>8</v>
      </c>
      <c r="H20" s="11"/>
      <c r="I20" s="23">
        <v>71.15</v>
      </c>
      <c r="J20" s="23">
        <v>80</v>
      </c>
      <c r="K20" s="30"/>
    </row>
    <row r="21" spans="1:11" s="1" customFormat="1" ht="12.75">
      <c r="A21" s="213" t="s">
        <v>17</v>
      </c>
      <c r="B21" s="214"/>
      <c r="C21" s="29">
        <f>SUM(C16:C20)</f>
        <v>50</v>
      </c>
      <c r="D21" s="23">
        <f>SUM(D16:D20)</f>
        <v>70167</v>
      </c>
      <c r="E21" s="24"/>
      <c r="F21" s="24"/>
      <c r="G21" s="23">
        <v>7.993056137500535</v>
      </c>
      <c r="H21" s="11"/>
      <c r="I21" s="23"/>
      <c r="J21" s="23"/>
      <c r="K21" s="30"/>
    </row>
    <row r="22" spans="1:11" s="1" customFormat="1" ht="12.75">
      <c r="A22" s="28"/>
      <c r="B22" s="70"/>
      <c r="C22" s="29"/>
      <c r="D22" s="23"/>
      <c r="E22" s="24"/>
      <c r="F22" s="24"/>
      <c r="G22" s="23"/>
      <c r="H22" s="11"/>
      <c r="I22" s="23"/>
      <c r="J22" s="23"/>
      <c r="K22" s="30"/>
    </row>
    <row r="23" spans="1:11" s="1" customFormat="1" ht="12.75">
      <c r="A23" s="211" t="s">
        <v>19</v>
      </c>
      <c r="B23" s="218"/>
      <c r="C23" s="218"/>
      <c r="D23" s="23"/>
      <c r="E23" s="23"/>
      <c r="F23" s="23"/>
      <c r="G23" s="23"/>
      <c r="H23" s="11"/>
      <c r="I23" s="23"/>
      <c r="J23" s="23"/>
      <c r="K23" s="30"/>
    </row>
    <row r="24" spans="1:11" s="1" customFormat="1" ht="12.75">
      <c r="A24" s="33">
        <v>12</v>
      </c>
      <c r="B24" s="70"/>
      <c r="C24" s="29">
        <v>2</v>
      </c>
      <c r="D24" s="23">
        <v>2912</v>
      </c>
      <c r="E24" s="23">
        <v>7.8</v>
      </c>
      <c r="F24" s="23">
        <v>8.5</v>
      </c>
      <c r="G24" s="23">
        <v>7.99</v>
      </c>
      <c r="H24" s="11"/>
      <c r="I24" s="23">
        <v>28.43</v>
      </c>
      <c r="J24" s="23">
        <v>79.81</v>
      </c>
      <c r="K24" s="30"/>
    </row>
    <row r="25" spans="1:11" s="1" customFormat="1" ht="12.75">
      <c r="A25" s="33">
        <v>15</v>
      </c>
      <c r="B25" s="70"/>
      <c r="C25" s="29">
        <v>1</v>
      </c>
      <c r="D25" s="23">
        <v>2077</v>
      </c>
      <c r="E25" s="23">
        <v>7.8</v>
      </c>
      <c r="F25" s="23">
        <v>7.8</v>
      </c>
      <c r="G25" s="23">
        <v>7.8</v>
      </c>
      <c r="H25" s="11"/>
      <c r="I25" s="23">
        <v>74.31</v>
      </c>
      <c r="J25" s="23">
        <v>74.31</v>
      </c>
      <c r="K25" s="30"/>
    </row>
    <row r="26" spans="1:11" s="1" customFormat="1" ht="12.75">
      <c r="A26" s="33">
        <v>16</v>
      </c>
      <c r="B26" s="70"/>
      <c r="C26" s="29">
        <v>1</v>
      </c>
      <c r="D26" s="23">
        <v>1046</v>
      </c>
      <c r="E26" s="23">
        <v>8.2</v>
      </c>
      <c r="F26" s="23">
        <v>8.2</v>
      </c>
      <c r="G26" s="23">
        <v>8.2</v>
      </c>
      <c r="H26" s="11"/>
      <c r="I26" s="23">
        <v>29.52</v>
      </c>
      <c r="J26" s="23">
        <v>29.52</v>
      </c>
      <c r="K26" s="30"/>
    </row>
    <row r="27" spans="1:11" s="1" customFormat="1" ht="12.75">
      <c r="A27" s="33">
        <v>18</v>
      </c>
      <c r="B27" s="70"/>
      <c r="C27" s="29">
        <v>1</v>
      </c>
      <c r="D27" s="23">
        <v>1263</v>
      </c>
      <c r="E27" s="23">
        <v>8.1</v>
      </c>
      <c r="F27" s="23">
        <v>8.1</v>
      </c>
      <c r="G27" s="23">
        <v>8.1</v>
      </c>
      <c r="H27" s="11"/>
      <c r="I27" s="23">
        <v>77.28</v>
      </c>
      <c r="J27" s="23">
        <v>77.28</v>
      </c>
      <c r="K27" s="30"/>
    </row>
    <row r="28" spans="1:11" s="1" customFormat="1" ht="12.75">
      <c r="A28" s="33">
        <v>19</v>
      </c>
      <c r="B28" s="70"/>
      <c r="C28" s="29">
        <v>1</v>
      </c>
      <c r="D28" s="23">
        <v>2239</v>
      </c>
      <c r="E28" s="23">
        <v>7.35</v>
      </c>
      <c r="F28" s="23">
        <v>7.35</v>
      </c>
      <c r="G28" s="23">
        <v>7.35</v>
      </c>
      <c r="H28" s="11"/>
      <c r="I28" s="23">
        <v>53.5</v>
      </c>
      <c r="J28" s="23">
        <v>53.5</v>
      </c>
      <c r="K28" s="30"/>
    </row>
    <row r="29" spans="1:11" s="1" customFormat="1" ht="12.75">
      <c r="A29" s="33">
        <v>20</v>
      </c>
      <c r="B29" s="70"/>
      <c r="C29" s="29">
        <v>17</v>
      </c>
      <c r="D29" s="23">
        <v>33861</v>
      </c>
      <c r="E29" s="23">
        <v>7.3</v>
      </c>
      <c r="F29" s="23">
        <v>8.1</v>
      </c>
      <c r="G29" s="23">
        <v>7.5</v>
      </c>
      <c r="H29" s="11"/>
      <c r="I29" s="23">
        <v>57.83</v>
      </c>
      <c r="J29" s="23">
        <v>79.98</v>
      </c>
      <c r="K29" s="30"/>
    </row>
    <row r="30" spans="1:11" s="1" customFormat="1" ht="12.75">
      <c r="A30" s="33">
        <v>21</v>
      </c>
      <c r="B30" s="70"/>
      <c r="C30" s="29">
        <v>1</v>
      </c>
      <c r="D30" s="23">
        <v>1628</v>
      </c>
      <c r="E30" s="23">
        <v>7.4</v>
      </c>
      <c r="F30" s="23">
        <v>7.4</v>
      </c>
      <c r="G30" s="23">
        <v>7.4</v>
      </c>
      <c r="H30" s="11"/>
      <c r="I30" s="23">
        <v>76.65</v>
      </c>
      <c r="J30" s="23">
        <v>76.65</v>
      </c>
      <c r="K30" s="30"/>
    </row>
    <row r="31" spans="1:11" s="1" customFormat="1" ht="12.75">
      <c r="A31" s="33">
        <v>25</v>
      </c>
      <c r="B31" s="70"/>
      <c r="C31" s="29">
        <v>8</v>
      </c>
      <c r="D31" s="23">
        <v>16581</v>
      </c>
      <c r="E31" s="23">
        <v>7.2</v>
      </c>
      <c r="F31" s="23">
        <v>8.1</v>
      </c>
      <c r="G31" s="23">
        <v>7.45</v>
      </c>
      <c r="H31" s="11"/>
      <c r="I31" s="23">
        <v>72.53</v>
      </c>
      <c r="J31" s="23">
        <v>79.95</v>
      </c>
      <c r="K31" s="30"/>
    </row>
    <row r="32" spans="1:11" s="1" customFormat="1" ht="12.75">
      <c r="A32" s="33">
        <v>28</v>
      </c>
      <c r="B32" s="70"/>
      <c r="C32" s="29">
        <v>1</v>
      </c>
      <c r="D32" s="23">
        <v>3080</v>
      </c>
      <c r="E32" s="23">
        <v>7.4</v>
      </c>
      <c r="F32" s="23">
        <v>7.4</v>
      </c>
      <c r="G32" s="23">
        <v>7.4</v>
      </c>
      <c r="H32" s="11"/>
      <c r="I32" s="23">
        <v>79.24</v>
      </c>
      <c r="J32" s="23">
        <v>79.24</v>
      </c>
      <c r="K32" s="30"/>
    </row>
    <row r="33" spans="1:11" s="1" customFormat="1" ht="12.75">
      <c r="A33" s="33">
        <v>30</v>
      </c>
      <c r="B33" s="70"/>
      <c r="C33" s="29">
        <v>3</v>
      </c>
      <c r="D33" s="23">
        <v>5774</v>
      </c>
      <c r="E33" s="23">
        <v>7.5</v>
      </c>
      <c r="F33" s="23">
        <v>7.7</v>
      </c>
      <c r="G33" s="23">
        <v>7.6</v>
      </c>
      <c r="H33" s="11"/>
      <c r="I33" s="23">
        <v>69.98</v>
      </c>
      <c r="J33" s="23">
        <v>79.66</v>
      </c>
      <c r="K33" s="30"/>
    </row>
    <row r="34" spans="1:11" s="1" customFormat="1" ht="12.75">
      <c r="A34" s="213" t="s">
        <v>17</v>
      </c>
      <c r="B34" s="214"/>
      <c r="C34" s="29">
        <f>SUM(C24:C33)</f>
        <v>36</v>
      </c>
      <c r="D34" s="23">
        <f>SUM(D24:D33)</f>
        <v>70461</v>
      </c>
      <c r="E34" s="24"/>
      <c r="F34" s="24"/>
      <c r="G34" s="23">
        <v>7.535220618498177</v>
      </c>
      <c r="H34" s="11"/>
      <c r="I34" s="23"/>
      <c r="J34" s="23"/>
      <c r="K34" s="30"/>
    </row>
    <row r="35" spans="1:11" s="1" customFormat="1" ht="12.75">
      <c r="A35" s="28"/>
      <c r="B35" s="70"/>
      <c r="C35" s="29"/>
      <c r="D35" s="23"/>
      <c r="E35" s="23"/>
      <c r="F35" s="23"/>
      <c r="G35" s="23"/>
      <c r="H35" s="11"/>
      <c r="I35" s="23"/>
      <c r="J35" s="23"/>
      <c r="K35" s="30"/>
    </row>
    <row r="36" spans="1:11" s="1" customFormat="1" ht="12.75">
      <c r="A36" s="211" t="s">
        <v>20</v>
      </c>
      <c r="B36" s="212"/>
      <c r="C36" s="29"/>
      <c r="D36" s="23"/>
      <c r="E36" s="23"/>
      <c r="F36" s="23"/>
      <c r="G36" s="23"/>
      <c r="H36" s="11"/>
      <c r="I36" s="23"/>
      <c r="J36" s="23"/>
      <c r="K36" s="30"/>
    </row>
    <row r="37" spans="1:11" s="1" customFormat="1" ht="12.75">
      <c r="A37" s="28">
        <v>12</v>
      </c>
      <c r="B37" s="70"/>
      <c r="C37" s="29">
        <v>2</v>
      </c>
      <c r="D37" s="23">
        <v>1919</v>
      </c>
      <c r="E37" s="23">
        <v>9.5</v>
      </c>
      <c r="F37" s="23">
        <v>9.5</v>
      </c>
      <c r="G37" s="23">
        <v>9.5</v>
      </c>
      <c r="H37" s="11"/>
      <c r="I37" s="23">
        <v>79.35</v>
      </c>
      <c r="J37" s="23">
        <v>79.79</v>
      </c>
      <c r="K37" s="30"/>
    </row>
    <row r="38" spans="1:11" s="1" customFormat="1" ht="12.75">
      <c r="A38" s="28">
        <v>20</v>
      </c>
      <c r="B38" s="70"/>
      <c r="C38" s="29">
        <v>2</v>
      </c>
      <c r="D38" s="23">
        <v>1280</v>
      </c>
      <c r="E38" s="23">
        <v>9</v>
      </c>
      <c r="F38" s="23">
        <v>9.5</v>
      </c>
      <c r="G38" s="23">
        <v>9.2</v>
      </c>
      <c r="H38" s="11"/>
      <c r="I38" s="23">
        <v>66.79</v>
      </c>
      <c r="J38" s="23">
        <v>78.79</v>
      </c>
      <c r="K38" s="30"/>
    </row>
    <row r="39" spans="1:11" s="1" customFormat="1" ht="12.75">
      <c r="A39" s="28">
        <v>30</v>
      </c>
      <c r="B39" s="70"/>
      <c r="C39" s="29">
        <v>1</v>
      </c>
      <c r="D39" s="23">
        <v>542</v>
      </c>
      <c r="E39" s="23">
        <v>9.5</v>
      </c>
      <c r="F39" s="23">
        <v>9.5</v>
      </c>
      <c r="G39" s="23">
        <v>9.5</v>
      </c>
      <c r="H39" s="11"/>
      <c r="I39" s="23">
        <v>71.78</v>
      </c>
      <c r="J39" s="23">
        <v>71.78</v>
      </c>
      <c r="K39" s="30"/>
    </row>
    <row r="40" spans="1:11" s="1" customFormat="1" ht="12.75">
      <c r="A40" s="213" t="s">
        <v>17</v>
      </c>
      <c r="B40" s="214"/>
      <c r="C40" s="29">
        <f>SUM(C37:C39)</f>
        <v>5</v>
      </c>
      <c r="D40" s="23">
        <f>SUM(D37:D39)</f>
        <v>3741</v>
      </c>
      <c r="E40" s="23"/>
      <c r="F40" s="23"/>
      <c r="G40" s="23">
        <v>9.397353648757017</v>
      </c>
      <c r="H40" s="11"/>
      <c r="I40" s="23"/>
      <c r="J40" s="23"/>
      <c r="K40" s="30"/>
    </row>
    <row r="41" spans="1:11" s="1" customFormat="1" ht="12.75">
      <c r="A41" s="28"/>
      <c r="B41" s="70"/>
      <c r="C41" s="29"/>
      <c r="D41" s="23"/>
      <c r="E41" s="23"/>
      <c r="F41" s="23"/>
      <c r="G41" s="23"/>
      <c r="H41" s="11"/>
      <c r="I41" s="23"/>
      <c r="J41" s="23"/>
      <c r="K41" s="30"/>
    </row>
    <row r="42" spans="1:11" s="1" customFormat="1" ht="12.75">
      <c r="A42" s="211" t="s">
        <v>21</v>
      </c>
      <c r="B42" s="212"/>
      <c r="C42" s="29"/>
      <c r="D42" s="23"/>
      <c r="E42" s="23"/>
      <c r="F42" s="23"/>
      <c r="G42" s="23"/>
      <c r="H42" s="11"/>
      <c r="I42" s="23"/>
      <c r="J42" s="23"/>
      <c r="K42" s="30"/>
    </row>
    <row r="43" spans="1:11" s="1" customFormat="1" ht="12.75">
      <c r="A43" s="28">
        <v>12</v>
      </c>
      <c r="B43" s="70"/>
      <c r="C43" s="29">
        <v>2</v>
      </c>
      <c r="D43" s="23">
        <v>5530</v>
      </c>
      <c r="E43" s="23">
        <v>7.1</v>
      </c>
      <c r="F43" s="23">
        <v>7.1</v>
      </c>
      <c r="G43" s="23">
        <v>7.1</v>
      </c>
      <c r="H43" s="11"/>
      <c r="I43" s="23">
        <v>68.56</v>
      </c>
      <c r="J43" s="23">
        <v>74.14</v>
      </c>
      <c r="K43" s="30"/>
    </row>
    <row r="44" spans="1:11" s="1" customFormat="1" ht="12.75">
      <c r="A44" s="28">
        <v>15</v>
      </c>
      <c r="B44" s="70"/>
      <c r="C44" s="29">
        <v>6</v>
      </c>
      <c r="D44" s="23">
        <v>16893</v>
      </c>
      <c r="E44" s="23">
        <v>7</v>
      </c>
      <c r="F44" s="23">
        <v>7.65</v>
      </c>
      <c r="G44" s="23">
        <v>7.14</v>
      </c>
      <c r="H44" s="11"/>
      <c r="I44" s="23">
        <v>43.07</v>
      </c>
      <c r="J44" s="23">
        <v>79.09</v>
      </c>
      <c r="K44" s="30"/>
    </row>
    <row r="45" spans="1:11" s="1" customFormat="1" ht="12.75">
      <c r="A45" s="28">
        <v>18</v>
      </c>
      <c r="B45" s="70"/>
      <c r="C45" s="29">
        <v>1</v>
      </c>
      <c r="D45" s="23">
        <v>2978</v>
      </c>
      <c r="E45" s="23">
        <v>6.95</v>
      </c>
      <c r="F45" s="23">
        <v>6.95</v>
      </c>
      <c r="G45" s="23">
        <v>6.95</v>
      </c>
      <c r="H45" s="11"/>
      <c r="I45" s="23">
        <v>69.84</v>
      </c>
      <c r="J45" s="23">
        <v>69.84</v>
      </c>
      <c r="K45" s="30"/>
    </row>
    <row r="46" spans="1:11" s="1" customFormat="1" ht="12.75">
      <c r="A46" s="28">
        <v>20</v>
      </c>
      <c r="B46" s="70"/>
      <c r="C46" s="29">
        <v>23</v>
      </c>
      <c r="D46" s="23">
        <v>43543.9</v>
      </c>
      <c r="E46" s="23">
        <v>6.7</v>
      </c>
      <c r="F46" s="23">
        <v>7.7</v>
      </c>
      <c r="G46" s="23">
        <v>7.17</v>
      </c>
      <c r="H46" s="11"/>
      <c r="I46" s="23">
        <v>38.63</v>
      </c>
      <c r="J46" s="23">
        <v>79.93</v>
      </c>
      <c r="K46" s="38"/>
    </row>
    <row r="47" spans="1:11" s="1" customFormat="1" ht="12.75">
      <c r="A47" s="28">
        <v>25</v>
      </c>
      <c r="B47" s="70"/>
      <c r="C47" s="29">
        <v>8</v>
      </c>
      <c r="D47" s="23">
        <v>24574.49</v>
      </c>
      <c r="E47" s="23">
        <v>6.85</v>
      </c>
      <c r="F47" s="23">
        <v>7.6</v>
      </c>
      <c r="G47" s="23">
        <v>7.03</v>
      </c>
      <c r="H47" s="11"/>
      <c r="I47" s="23">
        <v>65.83</v>
      </c>
      <c r="J47" s="23">
        <v>79.87</v>
      </c>
      <c r="K47" s="30"/>
    </row>
    <row r="48" spans="1:11" s="1" customFormat="1" ht="12.75">
      <c r="A48" s="28">
        <v>30</v>
      </c>
      <c r="B48" s="70"/>
      <c r="C48" s="29">
        <v>3</v>
      </c>
      <c r="D48" s="23">
        <v>11023.1524</v>
      </c>
      <c r="E48" s="23">
        <v>6.9</v>
      </c>
      <c r="F48" s="23">
        <v>7</v>
      </c>
      <c r="G48" s="23">
        <v>6.95</v>
      </c>
      <c r="H48" s="11"/>
      <c r="I48" s="23">
        <v>51.74</v>
      </c>
      <c r="J48" s="23">
        <v>79.97</v>
      </c>
      <c r="K48" s="30"/>
    </row>
    <row r="49" spans="1:11" s="1" customFormat="1" ht="12.75">
      <c r="A49" s="213" t="s">
        <v>17</v>
      </c>
      <c r="B49" s="214"/>
      <c r="C49" s="29">
        <f>SUM(C43:C48)</f>
        <v>43</v>
      </c>
      <c r="D49" s="23">
        <f>SUM(D43:D48)</f>
        <v>104542.5424</v>
      </c>
      <c r="E49" s="24"/>
      <c r="F49" s="24"/>
      <c r="G49" s="23">
        <v>7.097383794312358</v>
      </c>
      <c r="H49" s="11"/>
      <c r="I49" s="23"/>
      <c r="J49" s="23"/>
      <c r="K49" s="30"/>
    </row>
    <row r="50" spans="1:11" s="1" customFormat="1" ht="12.75">
      <c r="A50" s="28"/>
      <c r="B50" s="70"/>
      <c r="C50" s="29"/>
      <c r="D50" s="126"/>
      <c r="E50" s="23"/>
      <c r="F50" s="23"/>
      <c r="G50" s="23"/>
      <c r="H50" s="11"/>
      <c r="I50" s="23"/>
      <c r="J50" s="23"/>
      <c r="K50" s="30"/>
    </row>
    <row r="51" spans="1:11" s="1" customFormat="1" ht="12.75">
      <c r="A51" s="211" t="s">
        <v>22</v>
      </c>
      <c r="B51" s="212"/>
      <c r="C51" s="29"/>
      <c r="D51" s="126"/>
      <c r="E51" s="23"/>
      <c r="F51" s="23"/>
      <c r="G51" s="23"/>
      <c r="H51" s="11"/>
      <c r="I51" s="23"/>
      <c r="J51" s="23"/>
      <c r="K51" s="30"/>
    </row>
    <row r="52" spans="1:11" s="1" customFormat="1" ht="12.75">
      <c r="A52" s="28">
        <v>12</v>
      </c>
      <c r="B52" s="70"/>
      <c r="C52" s="29">
        <v>1</v>
      </c>
      <c r="D52" s="126">
        <v>1728</v>
      </c>
      <c r="E52" s="23">
        <v>8</v>
      </c>
      <c r="F52" s="23">
        <v>8</v>
      </c>
      <c r="G52" s="23">
        <v>8</v>
      </c>
      <c r="H52" s="11"/>
      <c r="I52" s="23">
        <v>73.85</v>
      </c>
      <c r="J52" s="23">
        <v>73.85</v>
      </c>
      <c r="K52" s="30"/>
    </row>
    <row r="53" spans="1:11" s="1" customFormat="1" ht="12.75">
      <c r="A53" s="28">
        <v>15</v>
      </c>
      <c r="B53" s="70"/>
      <c r="C53" s="29">
        <v>1</v>
      </c>
      <c r="D53" s="126">
        <v>672.9</v>
      </c>
      <c r="E53" s="23">
        <v>8.4</v>
      </c>
      <c r="F53" s="23">
        <v>8.4</v>
      </c>
      <c r="G53" s="23">
        <v>8.4</v>
      </c>
      <c r="H53" s="11"/>
      <c r="I53" s="23">
        <v>40.88</v>
      </c>
      <c r="J53" s="23">
        <v>40.88</v>
      </c>
      <c r="K53" s="30"/>
    </row>
    <row r="54" spans="1:11" s="1" customFormat="1" ht="12.75">
      <c r="A54" s="28">
        <v>20</v>
      </c>
      <c r="B54" s="70"/>
      <c r="C54" s="29">
        <v>4</v>
      </c>
      <c r="D54" s="126">
        <v>4429.6</v>
      </c>
      <c r="E54" s="23">
        <v>7.8</v>
      </c>
      <c r="F54" s="23">
        <v>8</v>
      </c>
      <c r="G54" s="23">
        <v>7.85</v>
      </c>
      <c r="H54" s="11"/>
      <c r="I54" s="23">
        <v>67.38</v>
      </c>
      <c r="J54" s="23">
        <v>79.82</v>
      </c>
      <c r="K54" s="30"/>
    </row>
    <row r="55" spans="1:11" s="1" customFormat="1" ht="12.75">
      <c r="A55" s="28">
        <v>30</v>
      </c>
      <c r="B55" s="70"/>
      <c r="C55" s="29">
        <v>2</v>
      </c>
      <c r="D55" s="126">
        <v>5941.22</v>
      </c>
      <c r="E55" s="23">
        <v>7.3</v>
      </c>
      <c r="F55" s="23">
        <v>7.9</v>
      </c>
      <c r="G55" s="23">
        <v>7.4</v>
      </c>
      <c r="H55" s="11"/>
      <c r="I55" s="23">
        <v>79.15</v>
      </c>
      <c r="J55" s="23">
        <v>79.49</v>
      </c>
      <c r="K55" s="30"/>
    </row>
    <row r="56" spans="1:11" s="1" customFormat="1" ht="12.75">
      <c r="A56" s="213" t="s">
        <v>17</v>
      </c>
      <c r="B56" s="214"/>
      <c r="C56" s="29">
        <f>SUM(C52:C55)</f>
        <v>8</v>
      </c>
      <c r="D56" s="23">
        <f>SUM(D52:D55)</f>
        <v>12771.720000000001</v>
      </c>
      <c r="E56" s="24"/>
      <c r="F56" s="24"/>
      <c r="G56" s="23">
        <v>7.689939021525683</v>
      </c>
      <c r="H56" s="11"/>
      <c r="I56" s="23"/>
      <c r="J56" s="23"/>
      <c r="K56" s="30"/>
    </row>
    <row r="57" spans="1:11" s="1" customFormat="1" ht="12.75">
      <c r="A57" s="28"/>
      <c r="B57" s="70"/>
      <c r="C57" s="29"/>
      <c r="D57" s="23"/>
      <c r="E57" s="23"/>
      <c r="F57" s="23"/>
      <c r="G57" s="23"/>
      <c r="H57" s="11"/>
      <c r="I57" s="23"/>
      <c r="J57" s="23"/>
      <c r="K57" s="30"/>
    </row>
    <row r="58" spans="1:11" s="1" customFormat="1" ht="12.75">
      <c r="A58" s="211" t="s">
        <v>23</v>
      </c>
      <c r="B58" s="212"/>
      <c r="C58" s="34"/>
      <c r="D58" s="127"/>
      <c r="E58" s="127"/>
      <c r="F58" s="127"/>
      <c r="G58" s="127"/>
      <c r="H58" s="11"/>
      <c r="I58" s="127"/>
      <c r="J58" s="127"/>
      <c r="K58" s="35"/>
    </row>
    <row r="59" spans="1:11" s="1" customFormat="1" ht="12.75">
      <c r="A59" s="28">
        <v>12</v>
      </c>
      <c r="B59" s="70"/>
      <c r="C59" s="29">
        <v>1</v>
      </c>
      <c r="D59" s="23">
        <v>550</v>
      </c>
      <c r="E59" s="23">
        <v>9.2</v>
      </c>
      <c r="F59" s="23">
        <v>9.2</v>
      </c>
      <c r="G59" s="23">
        <v>9.2</v>
      </c>
      <c r="H59" s="11"/>
      <c r="I59" s="23">
        <v>67.66</v>
      </c>
      <c r="J59" s="23">
        <v>67.66</v>
      </c>
      <c r="K59" s="30"/>
    </row>
    <row r="60" spans="1:11" s="1" customFormat="1" ht="12.75">
      <c r="A60" s="28">
        <v>15</v>
      </c>
      <c r="B60" s="70"/>
      <c r="C60" s="29">
        <v>1</v>
      </c>
      <c r="D60" s="23">
        <v>430</v>
      </c>
      <c r="E60" s="23">
        <v>9.5</v>
      </c>
      <c r="F60" s="23">
        <v>9.5</v>
      </c>
      <c r="G60" s="23">
        <v>9.5</v>
      </c>
      <c r="H60" s="11"/>
      <c r="I60" s="23">
        <v>42.79</v>
      </c>
      <c r="J60" s="23">
        <v>42.79</v>
      </c>
      <c r="K60" s="30"/>
    </row>
    <row r="61" spans="1:11" s="1" customFormat="1" ht="12.75">
      <c r="A61" s="28">
        <v>16</v>
      </c>
      <c r="B61" s="70"/>
      <c r="C61" s="29">
        <v>1</v>
      </c>
      <c r="D61" s="23">
        <v>550</v>
      </c>
      <c r="E61" s="23">
        <v>9</v>
      </c>
      <c r="F61" s="23">
        <v>9</v>
      </c>
      <c r="G61" s="23">
        <v>9</v>
      </c>
      <c r="H61" s="11"/>
      <c r="I61" s="23">
        <v>68.41</v>
      </c>
      <c r="J61" s="23">
        <v>68.41</v>
      </c>
      <c r="K61" s="30"/>
    </row>
    <row r="62" spans="1:11" s="1" customFormat="1" ht="12.75">
      <c r="A62" s="28">
        <v>18</v>
      </c>
      <c r="B62" s="70"/>
      <c r="C62" s="29">
        <v>1</v>
      </c>
      <c r="D62" s="23">
        <v>660</v>
      </c>
      <c r="E62" s="23">
        <v>8.8</v>
      </c>
      <c r="F62" s="23">
        <v>8.8</v>
      </c>
      <c r="G62" s="23">
        <v>8.8</v>
      </c>
      <c r="H62" s="11"/>
      <c r="I62" s="23">
        <v>69.39</v>
      </c>
      <c r="J62" s="23">
        <v>69.39</v>
      </c>
      <c r="K62" s="30"/>
    </row>
    <row r="63" spans="1:11" s="1" customFormat="1" ht="12.75">
      <c r="A63" s="28">
        <v>20</v>
      </c>
      <c r="B63" s="70"/>
      <c r="C63" s="29">
        <v>7</v>
      </c>
      <c r="D63" s="23">
        <v>4210</v>
      </c>
      <c r="E63" s="23">
        <v>8.8</v>
      </c>
      <c r="F63" s="23">
        <v>9.5</v>
      </c>
      <c r="G63" s="23">
        <v>9.01</v>
      </c>
      <c r="H63" s="11"/>
      <c r="I63" s="23">
        <v>41.07</v>
      </c>
      <c r="J63" s="23">
        <v>79.81</v>
      </c>
      <c r="K63" s="30"/>
    </row>
    <row r="64" spans="1:11" s="1" customFormat="1" ht="12.75">
      <c r="A64" s="28">
        <v>21</v>
      </c>
      <c r="B64" s="70"/>
      <c r="C64" s="29">
        <v>1</v>
      </c>
      <c r="D64" s="23">
        <v>530</v>
      </c>
      <c r="E64" s="23">
        <v>9</v>
      </c>
      <c r="F64" s="23">
        <v>9</v>
      </c>
      <c r="G64" s="23">
        <v>9</v>
      </c>
      <c r="H64" s="11"/>
      <c r="I64" s="23">
        <v>51.39</v>
      </c>
      <c r="J64" s="23">
        <v>51.39</v>
      </c>
      <c r="K64" s="30"/>
    </row>
    <row r="65" spans="1:11" s="1" customFormat="1" ht="12.75">
      <c r="A65" s="28">
        <v>23</v>
      </c>
      <c r="B65" s="70"/>
      <c r="C65" s="29">
        <v>1</v>
      </c>
      <c r="D65" s="23">
        <v>335</v>
      </c>
      <c r="E65" s="23">
        <v>9.5</v>
      </c>
      <c r="F65" s="23">
        <v>9.5</v>
      </c>
      <c r="G65" s="23">
        <v>9.5</v>
      </c>
      <c r="H65" s="11"/>
      <c r="I65" s="23">
        <v>56.77</v>
      </c>
      <c r="J65" s="23">
        <v>56.77</v>
      </c>
      <c r="K65" s="30"/>
    </row>
    <row r="66" spans="1:11" s="1" customFormat="1" ht="12.75">
      <c r="A66" s="28">
        <v>25</v>
      </c>
      <c r="B66" s="70"/>
      <c r="C66" s="29">
        <v>2</v>
      </c>
      <c r="D66" s="23">
        <v>2447</v>
      </c>
      <c r="E66" s="23">
        <v>8.6</v>
      </c>
      <c r="F66" s="23">
        <v>9</v>
      </c>
      <c r="G66" s="23">
        <v>8.7</v>
      </c>
      <c r="H66" s="11"/>
      <c r="I66" s="23">
        <v>56.91</v>
      </c>
      <c r="J66" s="23">
        <v>73.93</v>
      </c>
      <c r="K66" s="30"/>
    </row>
    <row r="67" spans="1:11" s="1" customFormat="1" ht="12.75">
      <c r="A67" s="213" t="s">
        <v>17</v>
      </c>
      <c r="B67" s="214"/>
      <c r="C67" s="29">
        <f>SUM(C59:C66)</f>
        <v>15</v>
      </c>
      <c r="D67" s="23">
        <f>SUM(D59:D66)</f>
        <v>9712</v>
      </c>
      <c r="E67" s="24"/>
      <c r="F67" s="24"/>
      <c r="G67" s="23">
        <v>8.965866968698517</v>
      </c>
      <c r="H67" s="11"/>
      <c r="I67" s="23"/>
      <c r="J67" s="23"/>
      <c r="K67" s="30"/>
    </row>
    <row r="68" spans="1:11" s="1" customFormat="1" ht="12.75">
      <c r="A68" s="71"/>
      <c r="B68" s="70"/>
      <c r="C68" s="36"/>
      <c r="D68" s="37"/>
      <c r="E68" s="37"/>
      <c r="F68" s="37"/>
      <c r="G68" s="37"/>
      <c r="H68" s="11"/>
      <c r="I68" s="8"/>
      <c r="J68" s="8"/>
      <c r="K68" s="8"/>
    </row>
    <row r="69" spans="1:11" s="1" customFormat="1" ht="12.75">
      <c r="A69" s="219" t="s">
        <v>24</v>
      </c>
      <c r="B69" s="220"/>
      <c r="C69" s="220"/>
      <c r="D69" s="37"/>
      <c r="E69" s="37"/>
      <c r="F69" s="37"/>
      <c r="G69" s="37"/>
      <c r="H69" s="11"/>
      <c r="I69" s="8"/>
      <c r="J69" s="8"/>
      <c r="K69" s="8"/>
    </row>
    <row r="70" spans="1:11" s="1" customFormat="1" ht="12.75">
      <c r="A70" s="28">
        <v>8</v>
      </c>
      <c r="B70" s="70"/>
      <c r="C70" s="29">
        <v>1</v>
      </c>
      <c r="D70" s="23">
        <v>3308</v>
      </c>
      <c r="E70" s="23">
        <v>7.9</v>
      </c>
      <c r="F70" s="23">
        <v>7.9</v>
      </c>
      <c r="G70" s="23">
        <v>7.9</v>
      </c>
      <c r="H70" s="11"/>
      <c r="I70" s="23">
        <v>55</v>
      </c>
      <c r="J70" s="23">
        <v>55</v>
      </c>
      <c r="K70" s="30"/>
    </row>
    <row r="71" spans="1:11" s="1" customFormat="1" ht="12.75">
      <c r="A71" s="28">
        <v>12</v>
      </c>
      <c r="B71" s="70"/>
      <c r="C71" s="29">
        <v>3</v>
      </c>
      <c r="D71" s="23">
        <v>4613</v>
      </c>
      <c r="E71" s="23">
        <v>7.3</v>
      </c>
      <c r="F71" s="23">
        <v>7.7</v>
      </c>
      <c r="G71" s="23">
        <v>7.51</v>
      </c>
      <c r="H71" s="11"/>
      <c r="I71" s="23">
        <v>17.28</v>
      </c>
      <c r="J71" s="23">
        <v>56.27</v>
      </c>
      <c r="K71" s="30"/>
    </row>
    <row r="72" spans="1:11" s="1" customFormat="1" ht="12.75">
      <c r="A72" s="28">
        <v>15</v>
      </c>
      <c r="B72" s="70"/>
      <c r="C72" s="29">
        <v>1</v>
      </c>
      <c r="D72" s="23">
        <v>802</v>
      </c>
      <c r="E72" s="23">
        <v>7.95</v>
      </c>
      <c r="F72" s="23">
        <v>7.95</v>
      </c>
      <c r="G72" s="23">
        <v>7.95</v>
      </c>
      <c r="H72" s="11"/>
      <c r="I72" s="23">
        <v>60.26</v>
      </c>
      <c r="J72" s="23">
        <v>60.26</v>
      </c>
      <c r="K72" s="30"/>
    </row>
    <row r="73" spans="1:11" s="1" customFormat="1" ht="12.75">
      <c r="A73" s="28">
        <v>16</v>
      </c>
      <c r="B73" s="70"/>
      <c r="C73" s="29">
        <v>3</v>
      </c>
      <c r="D73" s="23">
        <v>4845</v>
      </c>
      <c r="E73" s="23">
        <v>7</v>
      </c>
      <c r="F73" s="23">
        <v>8.5</v>
      </c>
      <c r="G73" s="23">
        <v>7.15</v>
      </c>
      <c r="H73" s="11"/>
      <c r="I73" s="23">
        <v>47.93</v>
      </c>
      <c r="J73" s="23">
        <v>59.89</v>
      </c>
      <c r="K73" s="30"/>
    </row>
    <row r="74" spans="1:11" s="1" customFormat="1" ht="12.75">
      <c r="A74" s="28">
        <v>17</v>
      </c>
      <c r="B74" s="70"/>
      <c r="C74" s="29">
        <v>2</v>
      </c>
      <c r="D74" s="23">
        <v>3750</v>
      </c>
      <c r="E74" s="23">
        <v>7.15</v>
      </c>
      <c r="F74" s="23">
        <v>7.75</v>
      </c>
      <c r="G74" s="23">
        <v>7.4</v>
      </c>
      <c r="H74" s="11"/>
      <c r="I74" s="23">
        <v>30.91</v>
      </c>
      <c r="J74" s="23">
        <v>52.87</v>
      </c>
      <c r="K74" s="30"/>
    </row>
    <row r="75" spans="1:11" s="1" customFormat="1" ht="12.75">
      <c r="A75" s="28">
        <v>18</v>
      </c>
      <c r="B75" s="70"/>
      <c r="C75" s="29">
        <v>1</v>
      </c>
      <c r="D75" s="23">
        <v>707</v>
      </c>
      <c r="E75" s="23">
        <v>8.5</v>
      </c>
      <c r="F75" s="23">
        <v>8.5</v>
      </c>
      <c r="G75" s="23">
        <v>8.5</v>
      </c>
      <c r="H75" s="11"/>
      <c r="I75" s="23">
        <v>54.38</v>
      </c>
      <c r="J75" s="23">
        <v>54.38</v>
      </c>
      <c r="K75" s="30"/>
    </row>
    <row r="76" spans="1:11" s="1" customFormat="1" ht="12.75">
      <c r="A76" s="28">
        <v>19</v>
      </c>
      <c r="B76" s="70"/>
      <c r="C76" s="29">
        <v>1</v>
      </c>
      <c r="D76" s="23">
        <v>3695</v>
      </c>
      <c r="E76" s="23">
        <v>7.2</v>
      </c>
      <c r="F76" s="23">
        <v>7.2</v>
      </c>
      <c r="G76" s="23">
        <v>7.2</v>
      </c>
      <c r="H76" s="11"/>
      <c r="I76" s="23">
        <v>63.63</v>
      </c>
      <c r="J76" s="23">
        <v>63.63</v>
      </c>
      <c r="K76" s="30"/>
    </row>
    <row r="77" spans="1:11" s="1" customFormat="1" ht="12.75">
      <c r="A77" s="28">
        <v>20</v>
      </c>
      <c r="B77" s="70"/>
      <c r="C77" s="29">
        <v>23</v>
      </c>
      <c r="D77" s="23">
        <v>34683.25</v>
      </c>
      <c r="E77" s="23">
        <v>7</v>
      </c>
      <c r="F77" s="23">
        <v>8.6</v>
      </c>
      <c r="G77" s="23">
        <v>7.63</v>
      </c>
      <c r="H77" s="11"/>
      <c r="I77" s="23">
        <v>27.94</v>
      </c>
      <c r="J77" s="23">
        <v>80</v>
      </c>
      <c r="K77" s="30"/>
    </row>
    <row r="78" spans="1:11" s="1" customFormat="1" ht="12.75">
      <c r="A78" s="28">
        <v>25</v>
      </c>
      <c r="B78" s="70"/>
      <c r="C78" s="29">
        <v>8</v>
      </c>
      <c r="D78" s="23">
        <v>12944.05</v>
      </c>
      <c r="E78" s="23">
        <v>7</v>
      </c>
      <c r="F78" s="23">
        <v>8.8</v>
      </c>
      <c r="G78" s="23">
        <v>7.51</v>
      </c>
      <c r="H78" s="11"/>
      <c r="I78" s="23">
        <v>64.94</v>
      </c>
      <c r="J78" s="23">
        <v>79.87</v>
      </c>
      <c r="K78" s="30"/>
    </row>
    <row r="79" spans="1:11" s="1" customFormat="1" ht="12.75">
      <c r="A79" s="28">
        <v>27</v>
      </c>
      <c r="B79" s="70"/>
      <c r="C79" s="29">
        <v>1</v>
      </c>
      <c r="D79" s="23">
        <v>864</v>
      </c>
      <c r="E79" s="23">
        <v>7.9</v>
      </c>
      <c r="F79" s="23">
        <v>7.9</v>
      </c>
      <c r="G79" s="23">
        <v>7.9</v>
      </c>
      <c r="H79" s="11"/>
      <c r="I79" s="23">
        <v>74.23</v>
      </c>
      <c r="J79" s="23">
        <v>74.23</v>
      </c>
      <c r="K79" s="30"/>
    </row>
    <row r="80" spans="1:11" s="1" customFormat="1" ht="12.75">
      <c r="A80" s="28">
        <v>30</v>
      </c>
      <c r="B80" s="70"/>
      <c r="C80" s="29">
        <v>5</v>
      </c>
      <c r="D80" s="23">
        <v>6592</v>
      </c>
      <c r="E80" s="23">
        <v>7.5</v>
      </c>
      <c r="F80" s="23">
        <v>8.6</v>
      </c>
      <c r="G80" s="23">
        <v>7.85</v>
      </c>
      <c r="H80" s="11"/>
      <c r="I80" s="23">
        <v>50.35</v>
      </c>
      <c r="J80" s="23">
        <v>77.62</v>
      </c>
      <c r="K80" s="30"/>
    </row>
    <row r="81" spans="1:11" s="1" customFormat="1" ht="12.75">
      <c r="A81" s="213" t="s">
        <v>17</v>
      </c>
      <c r="B81" s="214"/>
      <c r="C81" s="29">
        <f>SUM(C70:C80)</f>
        <v>49</v>
      </c>
      <c r="D81" s="23">
        <f>SUM(D70:D80)</f>
        <v>76803.3</v>
      </c>
      <c r="E81" s="24"/>
      <c r="F81" s="24"/>
      <c r="G81" s="23">
        <v>7.585270333436193</v>
      </c>
      <c r="H81" s="11"/>
      <c r="I81" s="23"/>
      <c r="J81" s="23"/>
      <c r="K81" s="30"/>
    </row>
    <row r="82" spans="1:11" s="1" customFormat="1" ht="12.75">
      <c r="A82" s="28"/>
      <c r="B82" s="70"/>
      <c r="C82" s="29"/>
      <c r="D82" s="23"/>
      <c r="E82" s="23"/>
      <c r="F82" s="23"/>
      <c r="G82" s="23"/>
      <c r="H82" s="11"/>
      <c r="I82" s="23"/>
      <c r="J82" s="23"/>
      <c r="K82" s="30"/>
    </row>
    <row r="83" spans="1:11" s="1" customFormat="1" ht="12.75">
      <c r="A83" s="211" t="s">
        <v>30</v>
      </c>
      <c r="B83" s="212"/>
      <c r="C83" s="29"/>
      <c r="D83" s="23"/>
      <c r="E83" s="23"/>
      <c r="F83" s="23"/>
      <c r="G83" s="23"/>
      <c r="H83" s="11"/>
      <c r="I83" s="23"/>
      <c r="J83" s="23"/>
      <c r="K83" s="30"/>
    </row>
    <row r="84" spans="1:11" s="1" customFormat="1" ht="12.75">
      <c r="A84" s="28">
        <v>15</v>
      </c>
      <c r="B84" s="70"/>
      <c r="C84" s="29">
        <v>1</v>
      </c>
      <c r="D84" s="23">
        <v>750</v>
      </c>
      <c r="E84" s="23">
        <v>8.3</v>
      </c>
      <c r="F84" s="23">
        <v>8.3</v>
      </c>
      <c r="G84" s="23">
        <v>8.3</v>
      </c>
      <c r="H84" s="11"/>
      <c r="I84" s="23">
        <v>40.2</v>
      </c>
      <c r="J84" s="23">
        <v>40.2</v>
      </c>
      <c r="K84" s="30"/>
    </row>
    <row r="85" spans="1:11" s="1" customFormat="1" ht="12.75">
      <c r="A85" s="28">
        <v>20</v>
      </c>
      <c r="B85" s="70"/>
      <c r="C85" s="29">
        <v>3</v>
      </c>
      <c r="D85" s="23">
        <v>4102.4</v>
      </c>
      <c r="E85" s="23">
        <v>7.6</v>
      </c>
      <c r="F85" s="23">
        <v>7.6</v>
      </c>
      <c r="G85" s="23">
        <v>7.6</v>
      </c>
      <c r="H85" s="11"/>
      <c r="I85" s="23">
        <v>78.4</v>
      </c>
      <c r="J85" s="23">
        <v>80</v>
      </c>
      <c r="K85" s="30"/>
    </row>
    <row r="86" spans="1:11" s="1" customFormat="1" ht="12.75">
      <c r="A86" s="28">
        <v>25</v>
      </c>
      <c r="B86" s="70"/>
      <c r="C86" s="29">
        <v>2</v>
      </c>
      <c r="D86" s="23">
        <v>2287.84</v>
      </c>
      <c r="E86" s="23">
        <v>7.5</v>
      </c>
      <c r="F86" s="23">
        <v>8.3</v>
      </c>
      <c r="G86" s="23">
        <v>7.84</v>
      </c>
      <c r="H86" s="11"/>
      <c r="I86" s="23">
        <v>74.9</v>
      </c>
      <c r="J86" s="23">
        <v>79.2</v>
      </c>
      <c r="K86" s="30"/>
    </row>
    <row r="87" spans="1:11" s="1" customFormat="1" ht="12.75">
      <c r="A87" s="28">
        <v>30</v>
      </c>
      <c r="B87" s="70"/>
      <c r="C87" s="29">
        <v>83</v>
      </c>
      <c r="D87" s="23">
        <v>103382.195</v>
      </c>
      <c r="E87" s="23">
        <v>7.2</v>
      </c>
      <c r="F87" s="23">
        <v>9.1</v>
      </c>
      <c r="G87" s="23">
        <v>7.73</v>
      </c>
      <c r="H87" s="11"/>
      <c r="I87" s="23">
        <v>41.3</v>
      </c>
      <c r="J87" s="23">
        <v>80</v>
      </c>
      <c r="K87" s="30"/>
    </row>
    <row r="88" spans="1:11" s="1" customFormat="1" ht="12.75">
      <c r="A88" s="213" t="s">
        <v>17</v>
      </c>
      <c r="B88" s="214"/>
      <c r="C88" s="29">
        <f>SUM(C84:C87)</f>
        <v>89</v>
      </c>
      <c r="D88" s="23">
        <f>SUM(D84:D87)</f>
        <v>110522.43500000001</v>
      </c>
      <c r="E88" s="24"/>
      <c r="F88" s="24"/>
      <c r="G88" s="23">
        <v>7.731319645192399</v>
      </c>
      <c r="H88" s="11"/>
      <c r="I88" s="23"/>
      <c r="J88" s="23"/>
      <c r="K88" s="30"/>
    </row>
    <row r="89" spans="1:11" s="1" customFormat="1" ht="12.75">
      <c r="A89" s="39"/>
      <c r="B89" s="70"/>
      <c r="C89" s="29"/>
      <c r="D89" s="61"/>
      <c r="E89" s="61"/>
      <c r="F89" s="61"/>
      <c r="G89" s="23"/>
      <c r="H89" s="11"/>
      <c r="I89" s="61"/>
      <c r="J89" s="61"/>
      <c r="K89" s="41"/>
    </row>
    <row r="90" spans="1:11" s="1" customFormat="1" ht="12.75">
      <c r="A90" s="211" t="s">
        <v>25</v>
      </c>
      <c r="B90" s="212"/>
      <c r="C90" s="29"/>
      <c r="D90" s="23"/>
      <c r="E90" s="23"/>
      <c r="F90" s="23"/>
      <c r="G90" s="23"/>
      <c r="H90" s="11"/>
      <c r="I90" s="23"/>
      <c r="J90" s="23"/>
      <c r="K90" s="30"/>
    </row>
    <row r="91" spans="1:11" s="1" customFormat="1" ht="12.75">
      <c r="A91" s="28">
        <v>15</v>
      </c>
      <c r="B91" s="70"/>
      <c r="C91" s="29">
        <v>2</v>
      </c>
      <c r="D91" s="23">
        <v>1442</v>
      </c>
      <c r="E91" s="23">
        <v>9.93</v>
      </c>
      <c r="F91" s="23">
        <v>10.9</v>
      </c>
      <c r="G91" s="23">
        <v>10.425762829403606</v>
      </c>
      <c r="H91" s="11"/>
      <c r="I91" s="23">
        <v>68.36734693877551</v>
      </c>
      <c r="J91" s="23">
        <v>70.85427135678391</v>
      </c>
      <c r="K91" s="30"/>
    </row>
    <row r="92" spans="1:11" s="1" customFormat="1" ht="12.75">
      <c r="A92" s="28">
        <v>20</v>
      </c>
      <c r="B92" s="70"/>
      <c r="C92" s="29">
        <v>6</v>
      </c>
      <c r="D92" s="23">
        <v>6995.731000000001</v>
      </c>
      <c r="E92" s="23">
        <v>8.1</v>
      </c>
      <c r="F92" s="23">
        <v>10.39</v>
      </c>
      <c r="G92" s="23">
        <v>8.834679042118685</v>
      </c>
      <c r="H92" s="11"/>
      <c r="I92" s="23">
        <v>49.29828259172521</v>
      </c>
      <c r="J92" s="23">
        <v>74.0506329113924</v>
      </c>
      <c r="K92" s="30"/>
    </row>
    <row r="93" spans="1:11" s="1" customFormat="1" ht="12.75">
      <c r="A93" s="28">
        <v>25</v>
      </c>
      <c r="B93" s="70"/>
      <c r="C93" s="29">
        <v>5</v>
      </c>
      <c r="D93" s="23">
        <v>4166.26</v>
      </c>
      <c r="E93" s="23">
        <v>8.46</v>
      </c>
      <c r="F93" s="23">
        <v>10.4</v>
      </c>
      <c r="G93" s="23">
        <v>9.49238549682449</v>
      </c>
      <c r="H93" s="11"/>
      <c r="I93" s="23">
        <v>54.24354243542435</v>
      </c>
      <c r="J93" s="23">
        <v>79.97718197375927</v>
      </c>
      <c r="K93" s="30"/>
    </row>
    <row r="94" spans="1:11" s="1" customFormat="1" ht="12.75">
      <c r="A94" s="28">
        <v>30</v>
      </c>
      <c r="B94" s="70"/>
      <c r="C94" s="29">
        <v>2</v>
      </c>
      <c r="D94" s="23">
        <v>1902.18</v>
      </c>
      <c r="E94" s="23">
        <v>8.9</v>
      </c>
      <c r="F94" s="23">
        <v>9.57</v>
      </c>
      <c r="G94" s="23">
        <v>9.147327066839102</v>
      </c>
      <c r="H94" s="11"/>
      <c r="I94" s="23">
        <v>38.53564547206166</v>
      </c>
      <c r="J94" s="23">
        <v>63.43089430894309</v>
      </c>
      <c r="K94" s="30"/>
    </row>
    <row r="95" spans="1:11" s="1" customFormat="1" ht="12.75">
      <c r="A95" s="213" t="s">
        <v>17</v>
      </c>
      <c r="B95" s="214"/>
      <c r="C95" s="29">
        <f>SUM(C91:C94)</f>
        <v>15</v>
      </c>
      <c r="D95" s="23">
        <f>SUM(D91:D94)</f>
        <v>14506.171</v>
      </c>
      <c r="E95" s="23"/>
      <c r="F95" s="23"/>
      <c r="G95" s="23">
        <v>9.222736768372577</v>
      </c>
      <c r="H95" s="11"/>
      <c r="I95" s="23"/>
      <c r="J95" s="23"/>
      <c r="K95" s="30"/>
    </row>
    <row r="96" spans="1:11" s="1" customFormat="1" ht="12.75">
      <c r="A96" s="28"/>
      <c r="B96" s="70"/>
      <c r="C96" s="29"/>
      <c r="D96" s="23"/>
      <c r="E96" s="23"/>
      <c r="F96" s="23"/>
      <c r="G96" s="23"/>
      <c r="H96" s="11"/>
      <c r="I96" s="23"/>
      <c r="J96" s="23"/>
      <c r="K96" s="30"/>
    </row>
    <row r="97" spans="1:11" s="1" customFormat="1" ht="12.75">
      <c r="A97" s="211" t="s">
        <v>26</v>
      </c>
      <c r="B97" s="212"/>
      <c r="C97" s="29"/>
      <c r="D97" s="23"/>
      <c r="E97" s="23"/>
      <c r="F97" s="23"/>
      <c r="G97" s="23"/>
      <c r="H97" s="11"/>
      <c r="I97" s="23"/>
      <c r="J97" s="23"/>
      <c r="K97" s="30"/>
    </row>
    <row r="98" spans="1:11" s="1" customFormat="1" ht="12.75">
      <c r="A98" s="28">
        <v>12</v>
      </c>
      <c r="B98" s="70"/>
      <c r="C98" s="29">
        <v>1</v>
      </c>
      <c r="D98" s="23">
        <v>1224</v>
      </c>
      <c r="E98" s="23">
        <v>9.4</v>
      </c>
      <c r="F98" s="23">
        <v>9.4</v>
      </c>
      <c r="G98" s="23">
        <v>9.4</v>
      </c>
      <c r="H98" s="11"/>
      <c r="I98" s="23">
        <v>79.95</v>
      </c>
      <c r="J98" s="23">
        <v>79.95</v>
      </c>
      <c r="K98" s="30"/>
    </row>
    <row r="99" spans="1:11" s="1" customFormat="1" ht="12.75">
      <c r="A99" s="28">
        <v>18</v>
      </c>
      <c r="B99" s="70"/>
      <c r="C99" s="29">
        <v>1</v>
      </c>
      <c r="D99" s="23">
        <v>749</v>
      </c>
      <c r="E99" s="23">
        <v>9.2</v>
      </c>
      <c r="F99" s="23">
        <v>9.2</v>
      </c>
      <c r="G99" s="23">
        <v>9.2</v>
      </c>
      <c r="H99" s="11"/>
      <c r="I99" s="23">
        <v>63.19</v>
      </c>
      <c r="J99" s="23">
        <v>63.19</v>
      </c>
      <c r="K99" s="30"/>
    </row>
    <row r="100" spans="1:11" s="1" customFormat="1" ht="12.75">
      <c r="A100" s="28">
        <v>20</v>
      </c>
      <c r="B100" s="70"/>
      <c r="C100" s="29">
        <v>7</v>
      </c>
      <c r="D100" s="23">
        <v>5967</v>
      </c>
      <c r="E100" s="23">
        <v>8.2</v>
      </c>
      <c r="F100" s="23">
        <v>8.5</v>
      </c>
      <c r="G100" s="23">
        <v>8.37</v>
      </c>
      <c r="H100" s="11"/>
      <c r="I100" s="23">
        <v>59.33</v>
      </c>
      <c r="J100" s="23">
        <v>79.86</v>
      </c>
      <c r="K100" s="30"/>
    </row>
    <row r="101" spans="1:11" s="1" customFormat="1" ht="12.75">
      <c r="A101" s="28">
        <v>25</v>
      </c>
      <c r="B101" s="70"/>
      <c r="C101" s="29">
        <v>2</v>
      </c>
      <c r="D101" s="23">
        <v>3440</v>
      </c>
      <c r="E101" s="23">
        <v>8</v>
      </c>
      <c r="F101" s="23">
        <v>8.3</v>
      </c>
      <c r="G101" s="23">
        <v>8.16</v>
      </c>
      <c r="H101" s="11"/>
      <c r="I101" s="23">
        <v>79.81</v>
      </c>
      <c r="J101" s="23">
        <v>80</v>
      </c>
      <c r="K101" s="30"/>
    </row>
    <row r="102" spans="1:11" s="1" customFormat="1" ht="12.75">
      <c r="A102" s="213" t="s">
        <v>17</v>
      </c>
      <c r="B102" s="214"/>
      <c r="C102" s="29">
        <f>SUM(C98:C101)</f>
        <v>11</v>
      </c>
      <c r="D102" s="23">
        <f>SUM(D98:D101)</f>
        <v>11380</v>
      </c>
      <c r="E102" s="23"/>
      <c r="F102" s="23"/>
      <c r="G102" s="23">
        <v>8.471932337434094</v>
      </c>
      <c r="H102" s="11"/>
      <c r="I102" s="23"/>
      <c r="J102" s="23"/>
      <c r="K102" s="30"/>
    </row>
    <row r="103" spans="1:11" s="1" customFormat="1" ht="12.75">
      <c r="A103" s="28"/>
      <c r="B103" s="70"/>
      <c r="C103" s="29"/>
      <c r="D103" s="23"/>
      <c r="E103" s="23"/>
      <c r="F103" s="23"/>
      <c r="G103" s="23"/>
      <c r="H103" s="11"/>
      <c r="I103" s="23"/>
      <c r="J103" s="23"/>
      <c r="K103" s="30"/>
    </row>
    <row r="104" spans="1:11" s="1" customFormat="1" ht="12.75">
      <c r="A104" s="217" t="s">
        <v>27</v>
      </c>
      <c r="B104" s="218"/>
      <c r="C104" s="29"/>
      <c r="D104" s="23"/>
      <c r="E104" s="23"/>
      <c r="F104" s="23"/>
      <c r="G104" s="23"/>
      <c r="H104" s="11"/>
      <c r="I104" s="23"/>
      <c r="J104" s="23"/>
      <c r="K104" s="30"/>
    </row>
    <row r="105" spans="1:11" s="1" customFormat="1" ht="12.75">
      <c r="A105" s="39">
        <v>20</v>
      </c>
      <c r="B105" s="70"/>
      <c r="C105" s="29">
        <v>2</v>
      </c>
      <c r="D105" s="23">
        <v>2618</v>
      </c>
      <c r="E105" s="24">
        <v>7.85</v>
      </c>
      <c r="F105" s="24">
        <v>8.1</v>
      </c>
      <c r="G105" s="24">
        <v>7.95</v>
      </c>
      <c r="H105" s="11"/>
      <c r="I105" s="23">
        <v>60.62</v>
      </c>
      <c r="J105" s="23">
        <v>76.99</v>
      </c>
      <c r="K105" s="30"/>
    </row>
    <row r="106" spans="1:11" s="1" customFormat="1" ht="12.75">
      <c r="A106" s="39">
        <v>25</v>
      </c>
      <c r="B106" s="70"/>
      <c r="C106" s="29">
        <v>3</v>
      </c>
      <c r="D106" s="23">
        <v>3492</v>
      </c>
      <c r="E106" s="24">
        <v>7.95</v>
      </c>
      <c r="F106" s="24">
        <v>8.1</v>
      </c>
      <c r="G106" s="24">
        <v>8</v>
      </c>
      <c r="H106" s="11"/>
      <c r="I106" s="23">
        <v>61.08</v>
      </c>
      <c r="J106" s="23">
        <v>79.97</v>
      </c>
      <c r="K106" s="30"/>
    </row>
    <row r="107" spans="1:11" s="1" customFormat="1" ht="12.75">
      <c r="A107" s="213" t="s">
        <v>17</v>
      </c>
      <c r="B107" s="214"/>
      <c r="C107" s="29">
        <f>SUM(C105:C106)</f>
        <v>5</v>
      </c>
      <c r="D107" s="23">
        <f>SUM(D105:D106)</f>
        <v>6110</v>
      </c>
      <c r="E107" s="23"/>
      <c r="F107" s="23"/>
      <c r="G107" s="23">
        <v>7.978576104746319</v>
      </c>
      <c r="H107" s="11"/>
      <c r="I107" s="23"/>
      <c r="J107" s="23"/>
      <c r="K107" s="30"/>
    </row>
    <row r="108" spans="1:11" s="1" customFormat="1" ht="12.75">
      <c r="A108" s="28"/>
      <c r="B108" s="70"/>
      <c r="C108" s="29"/>
      <c r="D108" s="23"/>
      <c r="E108" s="23"/>
      <c r="F108" s="23"/>
      <c r="G108" s="23"/>
      <c r="H108" s="11"/>
      <c r="I108" s="23"/>
      <c r="J108" s="23"/>
      <c r="K108" s="30"/>
    </row>
    <row r="109" spans="1:11" s="1" customFormat="1" ht="12.75">
      <c r="A109" s="211" t="s">
        <v>28</v>
      </c>
      <c r="B109" s="212"/>
      <c r="C109" s="29"/>
      <c r="D109" s="23"/>
      <c r="E109" s="23"/>
      <c r="F109" s="23"/>
      <c r="G109" s="23"/>
      <c r="H109" s="11"/>
      <c r="I109" s="23"/>
      <c r="J109" s="23"/>
      <c r="K109" s="30"/>
    </row>
    <row r="110" spans="1:11" s="1" customFormat="1" ht="12.75">
      <c r="A110" s="39">
        <v>20</v>
      </c>
      <c r="B110" s="70"/>
      <c r="C110" s="29">
        <v>1</v>
      </c>
      <c r="D110" s="23">
        <v>800</v>
      </c>
      <c r="E110" s="24">
        <v>10.8</v>
      </c>
      <c r="F110" s="24">
        <v>10.8</v>
      </c>
      <c r="G110" s="24">
        <v>10.8</v>
      </c>
      <c r="H110" s="11"/>
      <c r="I110" s="23">
        <v>79.76</v>
      </c>
      <c r="J110" s="23">
        <v>79.76</v>
      </c>
      <c r="K110" s="30"/>
    </row>
    <row r="111" spans="1:11" s="1" customFormat="1" ht="12.75">
      <c r="A111" s="213" t="s">
        <v>17</v>
      </c>
      <c r="B111" s="214"/>
      <c r="C111" s="29">
        <f>SUM(C110:C110)</f>
        <v>1</v>
      </c>
      <c r="D111" s="23">
        <f>SUM(D110:D110)</f>
        <v>800</v>
      </c>
      <c r="E111" s="23"/>
      <c r="F111" s="23"/>
      <c r="G111" s="23">
        <v>10.8</v>
      </c>
      <c r="H111" s="11"/>
      <c r="I111" s="23"/>
      <c r="J111" s="23"/>
      <c r="K111" s="30"/>
    </row>
    <row r="112" spans="1:11" s="1" customFormat="1" ht="12.75">
      <c r="A112" s="28"/>
      <c r="B112" s="70"/>
      <c r="C112" s="29"/>
      <c r="D112" s="23"/>
      <c r="E112" s="23"/>
      <c r="F112" s="23"/>
      <c r="G112" s="23"/>
      <c r="H112" s="11"/>
      <c r="I112" s="23"/>
      <c r="J112" s="23"/>
      <c r="K112" s="30"/>
    </row>
    <row r="113" spans="1:11" s="1" customFormat="1" ht="12.75">
      <c r="A113" s="211" t="s">
        <v>29</v>
      </c>
      <c r="B113" s="212"/>
      <c r="C113" s="29"/>
      <c r="D113" s="23"/>
      <c r="E113" s="11"/>
      <c r="F113" s="23"/>
      <c r="G113" s="23"/>
      <c r="H113" s="11"/>
      <c r="I113" s="23"/>
      <c r="J113" s="23"/>
      <c r="K113" s="30"/>
    </row>
    <row r="114" spans="1:11" s="9" customFormat="1" ht="12.75">
      <c r="A114" s="39">
        <v>20</v>
      </c>
      <c r="B114" s="69"/>
      <c r="C114" s="29">
        <v>1</v>
      </c>
      <c r="D114" s="23">
        <v>2561.6</v>
      </c>
      <c r="E114" s="24">
        <v>10.5</v>
      </c>
      <c r="F114" s="24">
        <v>10.5</v>
      </c>
      <c r="G114" s="24">
        <v>10.5</v>
      </c>
      <c r="H114" s="11"/>
      <c r="I114" s="23">
        <v>60.82</v>
      </c>
      <c r="J114" s="23">
        <v>60.82</v>
      </c>
      <c r="K114" s="30"/>
    </row>
    <row r="115" spans="1:11" s="9" customFormat="1" ht="12.75">
      <c r="A115" s="39">
        <v>25</v>
      </c>
      <c r="B115" s="69"/>
      <c r="C115" s="29">
        <v>4</v>
      </c>
      <c r="D115" s="23">
        <v>5917</v>
      </c>
      <c r="E115" s="24">
        <v>8</v>
      </c>
      <c r="F115" s="24">
        <v>10.4</v>
      </c>
      <c r="G115" s="24">
        <v>8.56</v>
      </c>
      <c r="H115" s="11"/>
      <c r="I115" s="23">
        <v>65</v>
      </c>
      <c r="J115" s="23">
        <v>79.97</v>
      </c>
      <c r="K115" s="30"/>
    </row>
    <row r="116" spans="1:11" s="1" customFormat="1" ht="12.75">
      <c r="A116" s="213" t="s">
        <v>17</v>
      </c>
      <c r="B116" s="214"/>
      <c r="C116" s="29">
        <f>SUM(C114:C115)</f>
        <v>5</v>
      </c>
      <c r="D116" s="23">
        <f>SUM(D114:D115)</f>
        <v>8478.6</v>
      </c>
      <c r="E116" s="24"/>
      <c r="F116" s="24"/>
      <c r="G116" s="24">
        <v>9.146123180713797</v>
      </c>
      <c r="H116" s="61"/>
      <c r="I116" s="23"/>
      <c r="J116" s="23"/>
      <c r="K116" s="30"/>
    </row>
    <row r="117" spans="1:11" ht="12.75">
      <c r="A117" s="187"/>
      <c r="B117" s="136"/>
      <c r="C117" s="137"/>
      <c r="D117" s="138"/>
      <c r="E117" s="138"/>
      <c r="F117" s="138"/>
      <c r="G117" s="138"/>
      <c r="H117" s="191"/>
      <c r="I117" s="138"/>
      <c r="J117" s="138"/>
      <c r="K117" s="30"/>
    </row>
    <row r="118" spans="1:11" s="45" customFormat="1" ht="12.75">
      <c r="A118" s="224" t="s">
        <v>17</v>
      </c>
      <c r="B118" s="224"/>
      <c r="C118" s="21">
        <f>C116+C111+C107+C102+C95+C88+C81+C67+C56+C49+C40+C34+C21+C13</f>
        <v>364</v>
      </c>
      <c r="D118" s="23">
        <f>D116+D111+D107+D102+D95+D88+D81+D67+D56+D49+D40+D34+D21+D13</f>
        <v>560769.2684</v>
      </c>
      <c r="E118" s="23"/>
      <c r="F118" s="23"/>
      <c r="G118" s="23">
        <v>7.72</v>
      </c>
      <c r="H118" s="61"/>
      <c r="I118" s="23"/>
      <c r="J118" s="23"/>
      <c r="K118" s="29"/>
    </row>
    <row r="119" spans="1:11" s="45" customFormat="1" ht="12.75">
      <c r="A119" s="183"/>
      <c r="B119" s="183"/>
      <c r="C119" s="25"/>
      <c r="D119" s="27"/>
      <c r="E119" s="27"/>
      <c r="F119" s="27"/>
      <c r="G119" s="27"/>
      <c r="H119" s="189"/>
      <c r="I119" s="27"/>
      <c r="J119" s="27"/>
      <c r="K119" s="29"/>
    </row>
    <row r="120" spans="1:11" ht="12.75">
      <c r="A120" s="6"/>
      <c r="C120" s="7"/>
      <c r="D120" s="7"/>
      <c r="E120" s="7"/>
      <c r="F120" s="7"/>
      <c r="G120" s="7"/>
      <c r="H120" s="7"/>
      <c r="I120" s="7"/>
      <c r="J120" s="47"/>
      <c r="K120" s="47"/>
    </row>
    <row r="121" spans="1:11" ht="12.75">
      <c r="A121" s="120" t="s">
        <v>47</v>
      </c>
      <c r="B121" s="223" t="s">
        <v>55</v>
      </c>
      <c r="C121" s="223"/>
      <c r="D121" s="223"/>
      <c r="E121" s="223"/>
      <c r="F121" s="223"/>
      <c r="G121" s="223"/>
      <c r="H121" s="223"/>
      <c r="I121" s="223"/>
      <c r="J121" s="223"/>
      <c r="K121" s="47"/>
    </row>
    <row r="122" spans="1:10" ht="12.75">
      <c r="A122" s="121" t="s">
        <v>49</v>
      </c>
      <c r="B122" s="223" t="s">
        <v>50</v>
      </c>
      <c r="C122" s="223"/>
      <c r="D122" s="223"/>
      <c r="E122" s="223"/>
      <c r="F122" s="223"/>
      <c r="G122" s="223"/>
      <c r="H122" s="223"/>
      <c r="I122" s="223"/>
      <c r="J122" s="223"/>
    </row>
    <row r="123" spans="1:9" ht="12.75">
      <c r="A123" s="53"/>
      <c r="C123" s="29"/>
      <c r="D123" s="22"/>
      <c r="E123" s="32"/>
      <c r="F123" s="32"/>
      <c r="G123" s="32"/>
      <c r="H123" s="30"/>
      <c r="I123" s="30"/>
    </row>
    <row r="124" spans="1:9" ht="12.75">
      <c r="A124" s="53"/>
      <c r="C124" s="29"/>
      <c r="D124" s="22"/>
      <c r="E124" s="32"/>
      <c r="F124" s="32"/>
      <c r="G124" s="32"/>
      <c r="H124" s="30"/>
      <c r="I124" s="30"/>
    </row>
    <row r="125" spans="1:11" ht="12.75">
      <c r="A125" s="54"/>
      <c r="C125" s="7"/>
      <c r="D125" s="55"/>
      <c r="E125" s="56"/>
      <c r="F125" s="56"/>
      <c r="G125" s="56"/>
      <c r="H125" s="56"/>
      <c r="I125" s="56"/>
      <c r="J125" s="57"/>
      <c r="K125" s="57"/>
    </row>
    <row r="126" spans="1:11" ht="12.75">
      <c r="A126" s="58"/>
      <c r="J126" s="57"/>
      <c r="K126" s="57"/>
    </row>
    <row r="127" spans="1:11" ht="12.75">
      <c r="A127" s="58"/>
      <c r="J127" s="62"/>
      <c r="K127" s="62"/>
    </row>
    <row r="128" ht="12.75">
      <c r="A128" s="58"/>
    </row>
    <row r="129" ht="12.75">
      <c r="A129" s="58"/>
    </row>
    <row r="130" ht="12.75">
      <c r="A130" s="58"/>
    </row>
    <row r="131" spans="1:11" ht="12.75">
      <c r="A131" s="58"/>
      <c r="J131" s="77"/>
      <c r="K131" s="77"/>
    </row>
    <row r="132" spans="1:11" ht="12.75">
      <c r="A132" s="58"/>
      <c r="J132" s="77"/>
      <c r="K132" s="77"/>
    </row>
    <row r="133" spans="1:11" ht="12.75">
      <c r="A133" s="58"/>
      <c r="J133" s="12"/>
      <c r="K133" s="12"/>
    </row>
    <row r="134" spans="1:9" ht="12.75">
      <c r="A134" s="63"/>
      <c r="C134" s="51"/>
      <c r="D134" s="51"/>
      <c r="E134" s="56"/>
      <c r="F134" s="56"/>
      <c r="G134" s="56"/>
      <c r="H134" s="56"/>
      <c r="I134" s="56"/>
    </row>
    <row r="135" ht="12.75">
      <c r="A135" s="58"/>
    </row>
    <row r="136" ht="12.75">
      <c r="A136" s="58"/>
    </row>
    <row r="137" ht="12.75">
      <c r="A137" s="58"/>
    </row>
    <row r="138" ht="12.75">
      <c r="A138" s="58"/>
    </row>
    <row r="139" ht="12.75">
      <c r="A139" s="58"/>
    </row>
    <row r="140" ht="12.75">
      <c r="A140" s="58"/>
    </row>
    <row r="141" spans="1:9" ht="12.75">
      <c r="A141" s="64"/>
      <c r="C141" s="29"/>
      <c r="D141" s="22"/>
      <c r="E141" s="42"/>
      <c r="F141" s="30"/>
      <c r="G141" s="30"/>
      <c r="H141" s="30"/>
      <c r="I141" s="30"/>
    </row>
    <row r="142" ht="12.75">
      <c r="A142" s="58"/>
    </row>
    <row r="143" ht="12.75">
      <c r="A143" s="58"/>
    </row>
    <row r="144" ht="12.75">
      <c r="A144" s="58"/>
    </row>
    <row r="145" ht="12.75">
      <c r="A145" s="58"/>
    </row>
    <row r="146" ht="12.75">
      <c r="A146" s="58"/>
    </row>
    <row r="147" ht="12.75">
      <c r="A147" s="58"/>
    </row>
    <row r="148" spans="1:9" ht="12.75">
      <c r="A148" s="64"/>
      <c r="C148" s="29"/>
      <c r="D148" s="22"/>
      <c r="E148" s="42"/>
      <c r="F148" s="30"/>
      <c r="G148" s="30"/>
      <c r="H148" s="30"/>
      <c r="I148" s="30"/>
    </row>
    <row r="149" ht="12.75">
      <c r="A149" s="58"/>
    </row>
    <row r="159" spans="2:9" ht="12.75">
      <c r="B159" s="64"/>
      <c r="C159" s="29"/>
      <c r="D159" s="22"/>
      <c r="E159" s="42"/>
      <c r="F159" s="30"/>
      <c r="G159" s="30"/>
      <c r="H159" s="30"/>
      <c r="I159" s="30"/>
    </row>
    <row r="161" spans="2:9" ht="12.75">
      <c r="B161" s="64"/>
      <c r="C161" s="29"/>
      <c r="D161" s="22"/>
      <c r="E161" s="32"/>
      <c r="F161" s="32"/>
      <c r="G161" s="32"/>
      <c r="H161" s="30"/>
      <c r="I161" s="30"/>
    </row>
    <row r="162" spans="2:9" ht="12.75">
      <c r="B162" s="64"/>
      <c r="C162" s="29"/>
      <c r="D162" s="22"/>
      <c r="E162" s="32"/>
      <c r="F162" s="32"/>
      <c r="G162" s="32"/>
      <c r="H162" s="30"/>
      <c r="I162" s="30"/>
    </row>
    <row r="164" spans="2:9" ht="12.75">
      <c r="B164" s="64"/>
      <c r="C164" s="29"/>
      <c r="D164" s="22"/>
      <c r="E164" s="32"/>
      <c r="F164" s="32"/>
      <c r="G164" s="32"/>
      <c r="H164" s="30"/>
      <c r="I164" s="30"/>
    </row>
    <row r="169" spans="2:9" ht="12.75">
      <c r="B169" s="64"/>
      <c r="C169" s="29"/>
      <c r="D169" s="22"/>
      <c r="E169" s="32"/>
      <c r="F169" s="32"/>
      <c r="G169" s="32"/>
      <c r="H169" s="30"/>
      <c r="I169" s="30"/>
    </row>
    <row r="178" spans="2:9" ht="12.75">
      <c r="B178" s="64"/>
      <c r="C178" s="29"/>
      <c r="D178" s="22"/>
      <c r="E178" s="42"/>
      <c r="F178" s="30"/>
      <c r="G178" s="30"/>
      <c r="H178" s="30"/>
      <c r="I178" s="30"/>
    </row>
    <row r="179" spans="2:9" ht="12.75">
      <c r="B179" s="64"/>
      <c r="C179" s="29"/>
      <c r="D179" s="22"/>
      <c r="E179" s="42"/>
      <c r="F179" s="30"/>
      <c r="G179" s="30"/>
      <c r="H179" s="30"/>
      <c r="I179" s="30"/>
    </row>
    <row r="180" spans="2:9" ht="12.75">
      <c r="B180" s="64"/>
      <c r="C180" s="29"/>
      <c r="D180" s="22"/>
      <c r="E180" s="42"/>
      <c r="F180" s="30"/>
      <c r="G180" s="30"/>
      <c r="H180" s="30"/>
      <c r="I180" s="30"/>
    </row>
    <row r="189" spans="2:9" ht="12.75">
      <c r="B189" s="64"/>
      <c r="C189" s="29"/>
      <c r="D189" s="22"/>
      <c r="E189" s="32"/>
      <c r="F189" s="32"/>
      <c r="G189" s="32"/>
      <c r="H189" s="30"/>
      <c r="I189" s="30"/>
    </row>
    <row r="190" spans="2:9" ht="12.75">
      <c r="B190" s="64"/>
      <c r="C190" s="29"/>
      <c r="D190" s="22"/>
      <c r="E190" s="42"/>
      <c r="F190" s="30"/>
      <c r="G190" s="30"/>
      <c r="H190" s="30"/>
      <c r="I190" s="30"/>
    </row>
    <row r="200" spans="2:9" ht="12.75">
      <c r="B200" s="64"/>
      <c r="C200" s="29"/>
      <c r="D200" s="22"/>
      <c r="E200" s="42"/>
      <c r="F200" s="30"/>
      <c r="G200" s="30"/>
      <c r="H200" s="30"/>
      <c r="I200" s="30"/>
    </row>
    <row r="201" spans="2:9" ht="12.75">
      <c r="B201" s="64"/>
      <c r="C201" s="29"/>
      <c r="D201" s="22"/>
      <c r="E201" s="32"/>
      <c r="F201" s="32"/>
      <c r="G201" s="32"/>
      <c r="H201" s="30"/>
      <c r="I201" s="30"/>
    </row>
    <row r="202" spans="2:9" ht="12.75">
      <c r="B202" s="64"/>
      <c r="C202" s="29"/>
      <c r="D202" s="22"/>
      <c r="E202" s="32"/>
      <c r="F202" s="32"/>
      <c r="G202" s="32"/>
      <c r="H202" s="30"/>
      <c r="I202" s="30"/>
    </row>
    <row r="203" spans="2:9" ht="12.75">
      <c r="B203" s="64"/>
      <c r="C203" s="29"/>
      <c r="D203" s="22"/>
      <c r="E203" s="32"/>
      <c r="F203" s="32"/>
      <c r="G203" s="32"/>
      <c r="H203" s="30"/>
      <c r="I203" s="30"/>
    </row>
    <row r="204" spans="2:9" ht="12.75">
      <c r="B204" s="65"/>
      <c r="I204" s="66"/>
    </row>
    <row r="205" spans="2:9" ht="12.75">
      <c r="B205" s="65"/>
      <c r="I205" s="66"/>
    </row>
    <row r="206" spans="2:9" ht="12.75">
      <c r="B206" s="65"/>
      <c r="I206" s="66"/>
    </row>
    <row r="207" spans="2:9" ht="12.75">
      <c r="B207" s="65"/>
      <c r="I207" s="66"/>
    </row>
    <row r="208" spans="2:9" ht="12.75">
      <c r="B208" s="65"/>
      <c r="I208" s="66"/>
    </row>
    <row r="209" spans="2:9" ht="12.75">
      <c r="B209" s="65"/>
      <c r="I209" s="66"/>
    </row>
    <row r="210" spans="2:9" ht="12.75">
      <c r="B210" s="65"/>
      <c r="I210" s="66"/>
    </row>
    <row r="211" spans="2:9" ht="12.75">
      <c r="B211" s="65"/>
      <c r="I211" s="66"/>
    </row>
    <row r="212" spans="2:9" ht="12.75">
      <c r="B212" s="65"/>
      <c r="I212" s="66"/>
    </row>
    <row r="213" spans="2:9" ht="12.75">
      <c r="B213" s="33"/>
      <c r="C213" s="29"/>
      <c r="D213" s="22"/>
      <c r="E213" s="42"/>
      <c r="F213" s="30"/>
      <c r="G213" s="30"/>
      <c r="H213" s="30"/>
      <c r="I213" s="31"/>
    </row>
    <row r="214" spans="2:9" ht="12.75">
      <c r="B214" s="33"/>
      <c r="C214" s="29"/>
      <c r="D214" s="22"/>
      <c r="E214" s="42"/>
      <c r="F214" s="30"/>
      <c r="G214" s="30"/>
      <c r="H214" s="30"/>
      <c r="I214" s="31"/>
    </row>
    <row r="215" spans="2:9" ht="12.75">
      <c r="B215" s="33"/>
      <c r="C215" s="29"/>
      <c r="D215" s="22"/>
      <c r="E215" s="32"/>
      <c r="F215" s="32"/>
      <c r="G215" s="32"/>
      <c r="H215" s="30"/>
      <c r="I215" s="31"/>
    </row>
    <row r="216" spans="2:9" ht="12.75">
      <c r="B216" s="33"/>
      <c r="C216" s="29"/>
      <c r="D216" s="22"/>
      <c r="E216" s="32"/>
      <c r="F216" s="32"/>
      <c r="G216" s="32"/>
      <c r="H216" s="30"/>
      <c r="I216" s="31"/>
    </row>
    <row r="217" spans="2:9" ht="12.75">
      <c r="B217" s="33"/>
      <c r="C217" s="29"/>
      <c r="D217" s="22"/>
      <c r="E217" s="32"/>
      <c r="F217" s="32"/>
      <c r="G217" s="32"/>
      <c r="H217" s="30"/>
      <c r="I217" s="31"/>
    </row>
    <row r="218" spans="2:9" ht="12.75">
      <c r="B218" s="65"/>
      <c r="I218" s="66"/>
    </row>
    <row r="219" spans="2:9" ht="12.75">
      <c r="B219" s="65"/>
      <c r="I219" s="66"/>
    </row>
    <row r="220" spans="2:9" ht="12.75">
      <c r="B220" s="65"/>
      <c r="I220" s="66"/>
    </row>
    <row r="221" spans="2:9" ht="12.75">
      <c r="B221" s="65"/>
      <c r="I221" s="66"/>
    </row>
    <row r="222" spans="2:9" ht="12.75">
      <c r="B222" s="65"/>
      <c r="I222" s="66"/>
    </row>
    <row r="223" spans="2:9" ht="12.75">
      <c r="B223" s="65"/>
      <c r="I223" s="66"/>
    </row>
    <row r="224" spans="2:9" ht="12.75">
      <c r="B224" s="65"/>
      <c r="I224" s="66"/>
    </row>
    <row r="225" spans="2:9" ht="12.75">
      <c r="B225" s="65"/>
      <c r="I225" s="66"/>
    </row>
    <row r="226" spans="2:9" ht="12.75">
      <c r="B226" s="65"/>
      <c r="I226" s="66"/>
    </row>
    <row r="227" spans="2:9" ht="12.75">
      <c r="B227" s="33"/>
      <c r="C227" s="29"/>
      <c r="D227" s="22"/>
      <c r="E227" s="42"/>
      <c r="F227" s="30"/>
      <c r="G227" s="30"/>
      <c r="H227" s="30"/>
      <c r="I227" s="31"/>
    </row>
    <row r="228" spans="2:9" ht="12.75">
      <c r="B228" s="65"/>
      <c r="I228" s="66"/>
    </row>
    <row r="229" spans="2:9" ht="12.75">
      <c r="B229" s="33"/>
      <c r="C229" s="29"/>
      <c r="D229" s="22"/>
      <c r="E229" s="42"/>
      <c r="F229" s="30"/>
      <c r="G229" s="30"/>
      <c r="H229" s="30"/>
      <c r="I229" s="31"/>
    </row>
    <row r="230" spans="2:9" ht="12.75">
      <c r="B230" s="33"/>
      <c r="C230" s="29"/>
      <c r="D230" s="22"/>
      <c r="E230" s="32"/>
      <c r="F230" s="32"/>
      <c r="G230" s="32"/>
      <c r="H230" s="30"/>
      <c r="I230" s="31"/>
    </row>
    <row r="231" spans="2:9" ht="12.75">
      <c r="B231" s="65"/>
      <c r="I231" s="66"/>
    </row>
    <row r="232" spans="2:9" ht="12.75">
      <c r="B232" s="65"/>
      <c r="I232" s="66"/>
    </row>
    <row r="233" spans="2:9" ht="12.75">
      <c r="B233" s="33"/>
      <c r="C233" s="29"/>
      <c r="D233" s="22"/>
      <c r="E233" s="32"/>
      <c r="F233" s="32"/>
      <c r="G233" s="32"/>
      <c r="H233" s="30"/>
      <c r="I233" s="31"/>
    </row>
    <row r="234" spans="2:9" ht="12.75">
      <c r="B234" s="64"/>
      <c r="C234" s="29"/>
      <c r="D234" s="22"/>
      <c r="E234" s="32"/>
      <c r="F234" s="32"/>
      <c r="G234" s="32"/>
      <c r="H234" s="30"/>
      <c r="I234" s="30"/>
    </row>
    <row r="235" spans="2:9" ht="12.75">
      <c r="B235" s="64"/>
      <c r="C235" s="29"/>
      <c r="D235" s="22"/>
      <c r="E235" s="32"/>
      <c r="F235" s="32"/>
      <c r="G235" s="32"/>
      <c r="H235" s="30"/>
      <c r="I235" s="30"/>
    </row>
    <row r="236" spans="2:9" ht="12.75">
      <c r="B236" s="64"/>
      <c r="C236" s="29"/>
      <c r="D236" s="22"/>
      <c r="E236" s="32"/>
      <c r="F236" s="32"/>
      <c r="G236" s="32"/>
      <c r="H236" s="30"/>
      <c r="I236" s="30"/>
    </row>
    <row r="237" spans="2:9" ht="12.75">
      <c r="B237" s="64"/>
      <c r="C237" s="29"/>
      <c r="D237" s="22"/>
      <c r="E237" s="32"/>
      <c r="F237" s="32"/>
      <c r="G237" s="32"/>
      <c r="H237" s="30"/>
      <c r="I237" s="30"/>
    </row>
    <row r="238" spans="2:9" ht="12.75">
      <c r="B238" s="64"/>
      <c r="C238" s="29"/>
      <c r="D238" s="22"/>
      <c r="E238" s="32"/>
      <c r="F238" s="32"/>
      <c r="G238" s="32"/>
      <c r="H238" s="30"/>
      <c r="I238" s="30"/>
    </row>
    <row r="239" spans="2:9" ht="12.75">
      <c r="B239" s="64"/>
      <c r="C239" s="29"/>
      <c r="D239" s="22"/>
      <c r="E239" s="32"/>
      <c r="F239" s="32"/>
      <c r="G239" s="32"/>
      <c r="H239" s="30"/>
      <c r="I239" s="30"/>
    </row>
    <row r="240" spans="2:9" ht="12.75">
      <c r="B240" s="64"/>
      <c r="C240" s="29"/>
      <c r="D240" s="22"/>
      <c r="E240" s="32"/>
      <c r="F240" s="32"/>
      <c r="G240" s="32"/>
      <c r="H240" s="30"/>
      <c r="I240" s="30"/>
    </row>
    <row r="241" spans="2:9" ht="12.75">
      <c r="B241" s="64"/>
      <c r="C241" s="29"/>
      <c r="D241" s="22"/>
      <c r="E241" s="32"/>
      <c r="F241" s="32"/>
      <c r="G241" s="32"/>
      <c r="H241" s="30"/>
      <c r="I241" s="30"/>
    </row>
    <row r="242" spans="2:9" ht="12.75">
      <c r="B242" s="64"/>
      <c r="C242" s="29"/>
      <c r="D242" s="22"/>
      <c r="E242" s="32"/>
      <c r="F242" s="32"/>
      <c r="G242" s="32"/>
      <c r="H242" s="30"/>
      <c r="I242" s="30"/>
    </row>
    <row r="243" spans="2:9" ht="12.75">
      <c r="B243" s="64"/>
      <c r="C243" s="29"/>
      <c r="D243" s="22"/>
      <c r="E243" s="32"/>
      <c r="F243" s="32"/>
      <c r="G243" s="32"/>
      <c r="H243" s="30"/>
      <c r="I243" s="30"/>
    </row>
    <row r="244" spans="2:9" ht="12.75">
      <c r="B244" s="64"/>
      <c r="C244" s="29"/>
      <c r="D244" s="22"/>
      <c r="E244" s="32"/>
      <c r="F244" s="32"/>
      <c r="G244" s="32"/>
      <c r="H244" s="30"/>
      <c r="I244" s="30"/>
    </row>
    <row r="245" spans="2:9" ht="12.75">
      <c r="B245" s="64"/>
      <c r="C245" s="29"/>
      <c r="D245" s="22"/>
      <c r="E245" s="42"/>
      <c r="F245" s="30"/>
      <c r="G245" s="30"/>
      <c r="H245" s="30"/>
      <c r="I245" s="30"/>
    </row>
  </sheetData>
  <mergeCells count="35">
    <mergeCell ref="I4:J4"/>
    <mergeCell ref="E4:G4"/>
    <mergeCell ref="B1:E1"/>
    <mergeCell ref="B2:C2"/>
    <mergeCell ref="A8:B8"/>
    <mergeCell ref="A13:B13"/>
    <mergeCell ref="A15:B15"/>
    <mergeCell ref="A21:B21"/>
    <mergeCell ref="A56:B56"/>
    <mergeCell ref="A58:B58"/>
    <mergeCell ref="A34:B34"/>
    <mergeCell ref="A36:B36"/>
    <mergeCell ref="A40:B40"/>
    <mergeCell ref="A42:B42"/>
    <mergeCell ref="A109:B109"/>
    <mergeCell ref="A111:B111"/>
    <mergeCell ref="A90:B90"/>
    <mergeCell ref="A95:B95"/>
    <mergeCell ref="A97:B97"/>
    <mergeCell ref="A102:B102"/>
    <mergeCell ref="A23:C23"/>
    <mergeCell ref="A69:C69"/>
    <mergeCell ref="A104:B104"/>
    <mergeCell ref="A107:B107"/>
    <mergeCell ref="A67:B67"/>
    <mergeCell ref="A81:B81"/>
    <mergeCell ref="A83:B83"/>
    <mergeCell ref="A88:B88"/>
    <mergeCell ref="A49:B49"/>
    <mergeCell ref="A51:B51"/>
    <mergeCell ref="B121:J121"/>
    <mergeCell ref="B122:J122"/>
    <mergeCell ref="A113:B113"/>
    <mergeCell ref="A116:B116"/>
    <mergeCell ref="A118:B118"/>
  </mergeCells>
  <printOptions/>
  <pageMargins left="0.75" right="0.75" top="1" bottom="1" header="0" footer="0"/>
  <pageSetup orientation="portrait" paperSize="9"/>
  <ignoredErrors>
    <ignoredError sqref="A1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34"/>
  <sheetViews>
    <sheetView showGridLines="0" zoomScale="75" zoomScaleNormal="75" workbookViewId="0" topLeftCell="A1">
      <selection activeCell="J1" sqref="J1"/>
    </sheetView>
  </sheetViews>
  <sheetFormatPr defaultColWidth="11.00390625" defaultRowHeight="12.75"/>
  <cols>
    <col min="1" max="1" width="4.7109375" style="72" customWidth="1"/>
    <col min="2" max="2" width="26.7109375" style="58" customWidth="1"/>
    <col min="3" max="3" width="12.7109375" style="59" customWidth="1"/>
    <col min="4" max="4" width="12.7109375" style="60" customWidth="1"/>
    <col min="5" max="7" width="12.7109375" style="61" customWidth="1"/>
    <col min="8" max="8" width="6.57421875" style="61" customWidth="1"/>
    <col min="9" max="9" width="12.7109375" style="61" customWidth="1"/>
    <col min="10" max="11" width="12.7109375" style="52" customWidth="1"/>
    <col min="12" max="216" width="10.8515625" style="44" customWidth="1"/>
    <col min="217" max="219" width="11.00390625" style="44" customWidth="1"/>
    <col min="220" max="16384" width="11.00390625" style="44" customWidth="1"/>
  </cols>
  <sheetData>
    <row r="1" spans="1:11" s="1" customFormat="1" ht="12.75">
      <c r="A1" s="118" t="s">
        <v>43</v>
      </c>
      <c r="B1" s="221" t="s">
        <v>56</v>
      </c>
      <c r="C1" s="221"/>
      <c r="D1" s="221"/>
      <c r="E1" s="221"/>
      <c r="F1" s="16"/>
      <c r="G1" s="16"/>
      <c r="H1" s="16"/>
      <c r="I1" s="16"/>
      <c r="J1" s="2"/>
      <c r="K1" s="2"/>
    </row>
    <row r="2" spans="1:11" s="1" customFormat="1" ht="12.75">
      <c r="A2" s="119" t="s">
        <v>45</v>
      </c>
      <c r="B2" s="221" t="s">
        <v>57</v>
      </c>
      <c r="C2" s="221"/>
      <c r="D2" s="15"/>
      <c r="E2" s="16"/>
      <c r="F2" s="16"/>
      <c r="G2" s="16"/>
      <c r="H2" s="16"/>
      <c r="I2" s="16"/>
      <c r="J2" s="17"/>
      <c r="K2" s="17"/>
    </row>
    <row r="3" spans="1:11" s="1" customFormat="1" ht="12.75">
      <c r="A3" s="134"/>
      <c r="B3" s="72"/>
      <c r="C3" s="132"/>
      <c r="D3" s="133"/>
      <c r="E3" s="37"/>
      <c r="F3" s="37"/>
      <c r="G3" s="37"/>
      <c r="H3" s="37"/>
      <c r="I3" s="37"/>
      <c r="J3" s="131"/>
      <c r="K3" s="17"/>
    </row>
    <row r="4" spans="1:11" s="1" customFormat="1" ht="12.75">
      <c r="A4" s="229" t="s">
        <v>0</v>
      </c>
      <c r="B4" s="230"/>
      <c r="C4" s="18" t="s">
        <v>1</v>
      </c>
      <c r="D4" s="19" t="s">
        <v>2</v>
      </c>
      <c r="E4" s="222" t="s">
        <v>3</v>
      </c>
      <c r="F4" s="222"/>
      <c r="G4" s="222"/>
      <c r="H4" s="135"/>
      <c r="I4" s="222" t="s">
        <v>4</v>
      </c>
      <c r="J4" s="222"/>
      <c r="K4" s="117"/>
    </row>
    <row r="5" spans="1:11" s="1" customFormat="1" ht="12.75">
      <c r="A5" s="225" t="s">
        <v>5</v>
      </c>
      <c r="B5" s="226"/>
      <c r="C5" s="21" t="s">
        <v>6</v>
      </c>
      <c r="D5" s="22"/>
      <c r="E5" s="23" t="s">
        <v>7</v>
      </c>
      <c r="F5" s="23" t="s">
        <v>8</v>
      </c>
      <c r="G5" s="23" t="s">
        <v>9</v>
      </c>
      <c r="H5" s="45"/>
      <c r="I5" s="24" t="s">
        <v>10</v>
      </c>
      <c r="J5" s="24" t="s">
        <v>11</v>
      </c>
      <c r="K5" s="24"/>
    </row>
    <row r="6" spans="1:11" s="1" customFormat="1" ht="12.75">
      <c r="A6" s="227" t="s">
        <v>12</v>
      </c>
      <c r="B6" s="228"/>
      <c r="C6" s="25" t="s">
        <v>13</v>
      </c>
      <c r="D6" s="26" t="s">
        <v>14</v>
      </c>
      <c r="E6" s="27"/>
      <c r="F6" s="27"/>
      <c r="G6" s="27" t="s">
        <v>15</v>
      </c>
      <c r="H6" s="188"/>
      <c r="I6" s="189"/>
      <c r="J6" s="189"/>
      <c r="K6" s="61"/>
    </row>
    <row r="7" spans="1:11" s="1" customFormat="1" ht="12.75">
      <c r="A7" s="28"/>
      <c r="B7" s="70"/>
      <c r="C7" s="29"/>
      <c r="D7" s="22"/>
      <c r="E7" s="30"/>
      <c r="F7" s="30"/>
      <c r="G7" s="30"/>
      <c r="H7" s="190"/>
      <c r="I7" s="30"/>
      <c r="J7" s="30"/>
      <c r="K7" s="30"/>
    </row>
    <row r="8" spans="1:11" s="1" customFormat="1" ht="12.75">
      <c r="A8" s="211" t="s">
        <v>16</v>
      </c>
      <c r="B8" s="212"/>
      <c r="C8" s="29"/>
      <c r="D8" s="22"/>
      <c r="E8" s="30"/>
      <c r="F8" s="30"/>
      <c r="G8" s="30"/>
      <c r="H8" s="190"/>
      <c r="I8" s="30"/>
      <c r="J8" s="30"/>
      <c r="K8" s="30"/>
    </row>
    <row r="9" spans="1:11" s="1" customFormat="1" ht="12.75">
      <c r="A9" s="28">
        <v>15</v>
      </c>
      <c r="B9" s="70"/>
      <c r="C9" s="29">
        <v>2</v>
      </c>
      <c r="D9" s="23">
        <v>4586.4</v>
      </c>
      <c r="E9" s="23">
        <v>7.5</v>
      </c>
      <c r="F9" s="23">
        <v>7.6</v>
      </c>
      <c r="G9" s="23">
        <v>7.55</v>
      </c>
      <c r="H9" s="11"/>
      <c r="I9" s="23">
        <v>79.89769820971867</v>
      </c>
      <c r="J9" s="23">
        <v>79.93138633208662</v>
      </c>
      <c r="K9" s="30"/>
    </row>
    <row r="10" spans="1:11" s="1" customFormat="1" ht="12.75">
      <c r="A10" s="28">
        <v>18</v>
      </c>
      <c r="B10" s="70"/>
      <c r="C10" s="29">
        <v>1</v>
      </c>
      <c r="D10" s="23">
        <v>640</v>
      </c>
      <c r="E10" s="23">
        <v>8.6</v>
      </c>
      <c r="F10" s="23">
        <v>8.6</v>
      </c>
      <c r="G10" s="23">
        <v>8.6</v>
      </c>
      <c r="H10" s="11"/>
      <c r="I10" s="23">
        <v>52.94112781146341</v>
      </c>
      <c r="J10" s="23">
        <v>52.94112781146341</v>
      </c>
      <c r="K10" s="30"/>
    </row>
    <row r="11" spans="1:11" s="1" customFormat="1" ht="12.75">
      <c r="A11" s="28">
        <v>20</v>
      </c>
      <c r="B11" s="70"/>
      <c r="C11" s="29">
        <v>21</v>
      </c>
      <c r="D11" s="23">
        <v>46850.37</v>
      </c>
      <c r="E11" s="23">
        <v>7</v>
      </c>
      <c r="F11" s="23">
        <v>8.2</v>
      </c>
      <c r="G11" s="23">
        <v>7.473809523809524</v>
      </c>
      <c r="H11" s="11"/>
      <c r="I11" s="23">
        <v>28.996932208621406</v>
      </c>
      <c r="J11" s="23">
        <v>79.9666915598792</v>
      </c>
      <c r="K11" s="30"/>
    </row>
    <row r="12" spans="1:11" s="1" customFormat="1" ht="12.75">
      <c r="A12" s="28">
        <v>22</v>
      </c>
      <c r="B12" s="70"/>
      <c r="C12" s="29">
        <v>2</v>
      </c>
      <c r="D12" s="23">
        <v>3123.19</v>
      </c>
      <c r="E12" s="23">
        <v>7.5</v>
      </c>
      <c r="F12" s="23">
        <v>7.6</v>
      </c>
      <c r="G12" s="23">
        <v>7.55</v>
      </c>
      <c r="H12" s="11"/>
      <c r="I12" s="23">
        <v>71.48158735165399</v>
      </c>
      <c r="J12" s="23">
        <v>78.77300960175555</v>
      </c>
      <c r="K12" s="30"/>
    </row>
    <row r="13" spans="1:11" s="1" customFormat="1" ht="12.75">
      <c r="A13" s="28">
        <v>25</v>
      </c>
      <c r="B13" s="70"/>
      <c r="C13" s="29">
        <v>10</v>
      </c>
      <c r="D13" s="23">
        <v>22762</v>
      </c>
      <c r="E13" s="23">
        <v>7.1</v>
      </c>
      <c r="F13" s="23">
        <v>8.2</v>
      </c>
      <c r="G13" s="23">
        <v>7.53</v>
      </c>
      <c r="H13" s="11"/>
      <c r="I13" s="23">
        <v>50.57930160100349</v>
      </c>
      <c r="J13" s="23">
        <v>79.9583138678262</v>
      </c>
      <c r="K13" s="30"/>
    </row>
    <row r="14" spans="1:11" s="1" customFormat="1" ht="12.75">
      <c r="A14" s="28">
        <v>30</v>
      </c>
      <c r="B14" s="70"/>
      <c r="C14" s="29">
        <v>5</v>
      </c>
      <c r="D14" s="23">
        <v>10434.8</v>
      </c>
      <c r="E14" s="23">
        <v>6.95</v>
      </c>
      <c r="F14" s="23">
        <v>8.5</v>
      </c>
      <c r="G14" s="23">
        <v>7.68</v>
      </c>
      <c r="H14" s="11"/>
      <c r="I14" s="23">
        <v>32.434045368742666</v>
      </c>
      <c r="J14" s="23">
        <v>74.99854088441859</v>
      </c>
      <c r="K14" s="30"/>
    </row>
    <row r="15" spans="1:11" s="1" customFormat="1" ht="12.75">
      <c r="A15" s="213" t="s">
        <v>17</v>
      </c>
      <c r="B15" s="214"/>
      <c r="C15" s="29">
        <f>SUM(C9:C14)</f>
        <v>41</v>
      </c>
      <c r="D15" s="23">
        <f>SUM(D9:D14)</f>
        <v>88396.76000000001</v>
      </c>
      <c r="E15" s="24"/>
      <c r="F15" s="24"/>
      <c r="G15" s="23">
        <v>7.527416955101069</v>
      </c>
      <c r="H15" s="11"/>
      <c r="I15" s="23"/>
      <c r="J15" s="23"/>
      <c r="K15" s="30"/>
    </row>
    <row r="16" spans="1:11" s="1" customFormat="1" ht="12.75">
      <c r="A16" s="28"/>
      <c r="B16" s="70"/>
      <c r="C16" s="29"/>
      <c r="D16" s="23"/>
      <c r="E16" s="23"/>
      <c r="F16" s="23"/>
      <c r="G16" s="23"/>
      <c r="H16" s="11"/>
      <c r="I16" s="23"/>
      <c r="J16" s="23"/>
      <c r="K16" s="30"/>
    </row>
    <row r="17" spans="1:11" s="1" customFormat="1" ht="12.75">
      <c r="A17" s="211" t="s">
        <v>18</v>
      </c>
      <c r="B17" s="212"/>
      <c r="C17" s="29"/>
      <c r="D17" s="23"/>
      <c r="E17" s="23"/>
      <c r="F17" s="23"/>
      <c r="G17" s="23"/>
      <c r="H17" s="11"/>
      <c r="I17" s="23"/>
      <c r="J17" s="23"/>
      <c r="K17" s="30"/>
    </row>
    <row r="18" spans="1:11" s="1" customFormat="1" ht="12.75">
      <c r="A18" s="33">
        <v>12</v>
      </c>
      <c r="B18" s="70"/>
      <c r="C18" s="29">
        <v>1</v>
      </c>
      <c r="D18" s="23">
        <v>617</v>
      </c>
      <c r="E18" s="23">
        <v>8.4</v>
      </c>
      <c r="F18" s="23">
        <v>8.4</v>
      </c>
      <c r="G18" s="23">
        <v>8.4</v>
      </c>
      <c r="H18" s="11"/>
      <c r="I18" s="23">
        <v>40.33</v>
      </c>
      <c r="J18" s="23">
        <v>40.33</v>
      </c>
      <c r="K18" s="30"/>
    </row>
    <row r="19" spans="1:11" s="1" customFormat="1" ht="12.75">
      <c r="A19" s="33">
        <v>15</v>
      </c>
      <c r="B19" s="70"/>
      <c r="C19" s="29">
        <v>4</v>
      </c>
      <c r="D19" s="23">
        <v>6624</v>
      </c>
      <c r="E19" s="23">
        <v>7.8</v>
      </c>
      <c r="F19" s="23">
        <v>8</v>
      </c>
      <c r="G19" s="23">
        <v>7.91</v>
      </c>
      <c r="H19" s="11"/>
      <c r="I19" s="23">
        <v>45.36</v>
      </c>
      <c r="J19" s="23">
        <v>80</v>
      </c>
      <c r="K19" s="30"/>
    </row>
    <row r="20" spans="1:11" s="1" customFormat="1" ht="12.75">
      <c r="A20" s="33">
        <v>20</v>
      </c>
      <c r="B20" s="70"/>
      <c r="C20" s="29">
        <v>12</v>
      </c>
      <c r="D20" s="23">
        <v>15496</v>
      </c>
      <c r="E20" s="23">
        <v>7.4</v>
      </c>
      <c r="F20" s="23">
        <v>8.7</v>
      </c>
      <c r="G20" s="23">
        <v>7.93</v>
      </c>
      <c r="H20" s="11"/>
      <c r="I20" s="23">
        <v>66.01</v>
      </c>
      <c r="J20" s="23">
        <v>80</v>
      </c>
      <c r="K20" s="30"/>
    </row>
    <row r="21" spans="1:11" s="1" customFormat="1" ht="12.75">
      <c r="A21" s="33">
        <v>23</v>
      </c>
      <c r="B21" s="70"/>
      <c r="C21" s="29">
        <v>2</v>
      </c>
      <c r="D21" s="23">
        <v>1748</v>
      </c>
      <c r="E21" s="23">
        <v>8.3</v>
      </c>
      <c r="F21" s="23">
        <v>9</v>
      </c>
      <c r="G21" s="23">
        <v>8.73</v>
      </c>
      <c r="H21" s="11"/>
      <c r="I21" s="23">
        <v>66.8</v>
      </c>
      <c r="J21" s="23">
        <v>75</v>
      </c>
      <c r="K21" s="30"/>
    </row>
    <row r="22" spans="1:11" s="1" customFormat="1" ht="12.75">
      <c r="A22" s="33">
        <v>25</v>
      </c>
      <c r="B22" s="70"/>
      <c r="C22" s="29">
        <v>9</v>
      </c>
      <c r="D22" s="23">
        <v>14480</v>
      </c>
      <c r="E22" s="23">
        <v>7.6</v>
      </c>
      <c r="F22" s="23">
        <v>8.8</v>
      </c>
      <c r="G22" s="23">
        <v>7.9</v>
      </c>
      <c r="H22" s="11"/>
      <c r="I22" s="23">
        <v>53.47</v>
      </c>
      <c r="J22" s="23">
        <v>79.98</v>
      </c>
      <c r="K22" s="30"/>
    </row>
    <row r="23" spans="1:11" s="1" customFormat="1" ht="12.75">
      <c r="A23" s="33">
        <v>30</v>
      </c>
      <c r="B23" s="70"/>
      <c r="C23" s="29">
        <v>6</v>
      </c>
      <c r="D23" s="23">
        <v>9334</v>
      </c>
      <c r="E23" s="23">
        <v>7.7</v>
      </c>
      <c r="F23" s="23">
        <v>8.6</v>
      </c>
      <c r="G23" s="23">
        <v>7.92</v>
      </c>
      <c r="H23" s="11"/>
      <c r="I23" s="23">
        <v>75</v>
      </c>
      <c r="J23" s="23">
        <v>80</v>
      </c>
      <c r="K23" s="30"/>
    </row>
    <row r="24" spans="1:11" s="1" customFormat="1" ht="12.75">
      <c r="A24" s="213" t="s">
        <v>17</v>
      </c>
      <c r="B24" s="214"/>
      <c r="C24" s="29">
        <f>SUM(C18:C23)</f>
        <v>34</v>
      </c>
      <c r="D24" s="23">
        <f>SUM(D18:D23)</f>
        <v>48299</v>
      </c>
      <c r="E24" s="24"/>
      <c r="F24" s="24"/>
      <c r="G24" s="23">
        <v>7.9512876042982255</v>
      </c>
      <c r="H24" s="11"/>
      <c r="I24" s="23"/>
      <c r="J24" s="23"/>
      <c r="K24" s="30"/>
    </row>
    <row r="25" spans="1:11" s="1" customFormat="1" ht="12.75">
      <c r="A25" s="28"/>
      <c r="B25" s="70"/>
      <c r="C25" s="29"/>
      <c r="D25" s="23"/>
      <c r="E25" s="24"/>
      <c r="F25" s="24"/>
      <c r="G25" s="23"/>
      <c r="H25" s="11"/>
      <c r="I25" s="23"/>
      <c r="J25" s="23"/>
      <c r="K25" s="30"/>
    </row>
    <row r="26" spans="1:11" s="1" customFormat="1" ht="12.75">
      <c r="A26" s="217" t="s">
        <v>19</v>
      </c>
      <c r="B26" s="218"/>
      <c r="C26" s="218"/>
      <c r="D26" s="23"/>
      <c r="E26" s="23"/>
      <c r="F26" s="23"/>
      <c r="G26" s="23"/>
      <c r="H26" s="11"/>
      <c r="I26" s="23"/>
      <c r="J26" s="23"/>
      <c r="K26" s="30"/>
    </row>
    <row r="27" spans="1:11" s="1" customFormat="1" ht="12.75">
      <c r="A27" s="33">
        <v>12</v>
      </c>
      <c r="B27" s="70"/>
      <c r="C27" s="29">
        <v>1</v>
      </c>
      <c r="D27" s="23">
        <v>1047</v>
      </c>
      <c r="E27" s="23">
        <v>8.5</v>
      </c>
      <c r="F27" s="23">
        <v>8.5</v>
      </c>
      <c r="G27" s="23">
        <v>8.5</v>
      </c>
      <c r="H27" s="11"/>
      <c r="I27" s="23">
        <v>33.56</v>
      </c>
      <c r="J27" s="23">
        <v>33.56</v>
      </c>
      <c r="K27" s="30"/>
    </row>
    <row r="28" spans="1:11" s="1" customFormat="1" ht="12.75">
      <c r="A28" s="33">
        <v>18</v>
      </c>
      <c r="B28" s="70"/>
      <c r="C28" s="29">
        <v>1</v>
      </c>
      <c r="D28" s="23">
        <v>2224</v>
      </c>
      <c r="E28" s="23">
        <v>7.5</v>
      </c>
      <c r="F28" s="23">
        <v>7.5</v>
      </c>
      <c r="G28" s="23">
        <v>7.5</v>
      </c>
      <c r="H28" s="11"/>
      <c r="I28" s="23">
        <v>76.89</v>
      </c>
      <c r="J28" s="23">
        <v>76.89</v>
      </c>
      <c r="K28" s="30"/>
    </row>
    <row r="29" spans="1:11" s="1" customFormat="1" ht="12.75">
      <c r="A29" s="33">
        <v>20</v>
      </c>
      <c r="B29" s="70"/>
      <c r="C29" s="29">
        <v>10</v>
      </c>
      <c r="D29" s="23">
        <v>22918</v>
      </c>
      <c r="E29" s="23">
        <v>6.7</v>
      </c>
      <c r="F29" s="23">
        <v>8.1</v>
      </c>
      <c r="G29" s="23">
        <v>7.33</v>
      </c>
      <c r="H29" s="11"/>
      <c r="I29" s="23">
        <v>53.17</v>
      </c>
      <c r="J29" s="23">
        <v>79.86</v>
      </c>
      <c r="K29" s="30"/>
    </row>
    <row r="30" spans="1:11" s="1" customFormat="1" ht="12.75">
      <c r="A30" s="33">
        <v>25</v>
      </c>
      <c r="B30" s="70"/>
      <c r="C30" s="29">
        <v>5</v>
      </c>
      <c r="D30" s="23">
        <v>8944</v>
      </c>
      <c r="E30" s="23">
        <v>7.45</v>
      </c>
      <c r="F30" s="23">
        <v>8.1</v>
      </c>
      <c r="G30" s="23">
        <v>7.63</v>
      </c>
      <c r="H30" s="11"/>
      <c r="I30" s="23">
        <v>78.09</v>
      </c>
      <c r="J30" s="23">
        <v>79.95</v>
      </c>
      <c r="K30" s="30"/>
    </row>
    <row r="31" spans="1:11" s="1" customFormat="1" ht="12.75">
      <c r="A31" s="33">
        <v>30</v>
      </c>
      <c r="B31" s="70"/>
      <c r="C31" s="29">
        <v>4</v>
      </c>
      <c r="D31" s="23">
        <v>14390</v>
      </c>
      <c r="E31" s="23">
        <v>7.1</v>
      </c>
      <c r="F31" s="23">
        <v>8</v>
      </c>
      <c r="G31" s="23">
        <v>7.3</v>
      </c>
      <c r="H31" s="11"/>
      <c r="I31" s="23">
        <v>36.39</v>
      </c>
      <c r="J31" s="23">
        <v>79.99</v>
      </c>
      <c r="K31" s="30"/>
    </row>
    <row r="32" spans="1:11" s="1" customFormat="1" ht="12.75">
      <c r="A32" s="213" t="s">
        <v>17</v>
      </c>
      <c r="B32" s="214"/>
      <c r="C32" s="29">
        <f>SUM(C27:C31)</f>
        <v>21</v>
      </c>
      <c r="D32" s="23">
        <f>SUM(D27:D31)</f>
        <v>49523</v>
      </c>
      <c r="E32" s="24"/>
      <c r="F32" s="24"/>
      <c r="G32" s="23">
        <v>7.4078339357470275</v>
      </c>
      <c r="H32" s="11"/>
      <c r="I32" s="23"/>
      <c r="J32" s="23"/>
      <c r="K32" s="30"/>
    </row>
    <row r="33" spans="1:11" s="1" customFormat="1" ht="12.75">
      <c r="A33" s="28"/>
      <c r="B33" s="70"/>
      <c r="C33" s="29"/>
      <c r="D33" s="23"/>
      <c r="E33" s="23"/>
      <c r="F33" s="23"/>
      <c r="G33" s="23"/>
      <c r="H33" s="11"/>
      <c r="I33" s="23"/>
      <c r="J33" s="23"/>
      <c r="K33" s="30"/>
    </row>
    <row r="34" spans="1:11" s="1" customFormat="1" ht="12.75">
      <c r="A34" s="211" t="s">
        <v>20</v>
      </c>
      <c r="B34" s="212"/>
      <c r="C34" s="29"/>
      <c r="D34" s="23"/>
      <c r="E34" s="23"/>
      <c r="F34" s="23"/>
      <c r="G34" s="23"/>
      <c r="H34" s="11"/>
      <c r="I34" s="23"/>
      <c r="J34" s="23"/>
      <c r="K34" s="30"/>
    </row>
    <row r="35" spans="1:11" s="1" customFormat="1" ht="12.75">
      <c r="A35" s="28">
        <v>8</v>
      </c>
      <c r="B35" s="70"/>
      <c r="C35" s="29">
        <v>2</v>
      </c>
      <c r="D35" s="23">
        <v>1522</v>
      </c>
      <c r="E35" s="23">
        <v>9.5</v>
      </c>
      <c r="F35" s="23">
        <v>9.5</v>
      </c>
      <c r="G35" s="23">
        <v>9.5</v>
      </c>
      <c r="H35" s="11"/>
      <c r="I35" s="23">
        <v>43.1</v>
      </c>
      <c r="J35" s="23">
        <v>79.78</v>
      </c>
      <c r="K35" s="30"/>
    </row>
    <row r="36" spans="1:11" s="1" customFormat="1" ht="12.75">
      <c r="A36" s="28">
        <v>12</v>
      </c>
      <c r="B36" s="70"/>
      <c r="C36" s="29">
        <v>1</v>
      </c>
      <c r="D36" s="23">
        <v>474</v>
      </c>
      <c r="E36" s="23">
        <v>9.5</v>
      </c>
      <c r="F36" s="23">
        <v>9.5</v>
      </c>
      <c r="G36" s="23">
        <v>9.5</v>
      </c>
      <c r="H36" s="11"/>
      <c r="I36" s="23">
        <v>70.08</v>
      </c>
      <c r="J36" s="23">
        <v>70.08</v>
      </c>
      <c r="K36" s="30"/>
    </row>
    <row r="37" spans="1:11" s="1" customFormat="1" ht="12.75">
      <c r="A37" s="28">
        <v>15</v>
      </c>
      <c r="B37" s="70"/>
      <c r="C37" s="29">
        <v>3</v>
      </c>
      <c r="D37" s="23">
        <v>2589</v>
      </c>
      <c r="E37" s="23">
        <v>9.5</v>
      </c>
      <c r="F37" s="23">
        <v>9.5</v>
      </c>
      <c r="G37" s="23">
        <v>9.5</v>
      </c>
      <c r="H37" s="11"/>
      <c r="I37" s="23">
        <v>72.22</v>
      </c>
      <c r="J37" s="23">
        <v>78.16</v>
      </c>
      <c r="K37" s="30"/>
    </row>
    <row r="38" spans="1:11" s="1" customFormat="1" ht="12.75">
      <c r="A38" s="28">
        <v>20</v>
      </c>
      <c r="B38" s="70"/>
      <c r="C38" s="29">
        <v>3</v>
      </c>
      <c r="D38" s="23">
        <v>1910</v>
      </c>
      <c r="E38" s="23">
        <v>9</v>
      </c>
      <c r="F38" s="23">
        <v>9.5</v>
      </c>
      <c r="G38" s="23">
        <v>9.26</v>
      </c>
      <c r="H38" s="11"/>
      <c r="I38" s="23">
        <v>62.67</v>
      </c>
      <c r="J38" s="23">
        <v>74.34</v>
      </c>
      <c r="K38" s="30"/>
    </row>
    <row r="39" spans="1:11" s="1" customFormat="1" ht="12.75">
      <c r="A39" s="213" t="s">
        <v>17</v>
      </c>
      <c r="B39" s="214"/>
      <c r="C39" s="29">
        <f>SUM(C35:C38)</f>
        <v>9</v>
      </c>
      <c r="D39" s="23">
        <f>SUM(D35:D38)</f>
        <v>6495</v>
      </c>
      <c r="E39" s="23"/>
      <c r="F39" s="23"/>
      <c r="G39" s="23">
        <v>9.429422632794457</v>
      </c>
      <c r="H39" s="11"/>
      <c r="I39" s="23"/>
      <c r="J39" s="23"/>
      <c r="K39" s="30"/>
    </row>
    <row r="40" spans="1:11" s="1" customFormat="1" ht="12.75">
      <c r="A40" s="28"/>
      <c r="B40" s="70"/>
      <c r="C40" s="29"/>
      <c r="D40" s="23"/>
      <c r="E40" s="23"/>
      <c r="F40" s="23"/>
      <c r="G40" s="23"/>
      <c r="H40" s="11"/>
      <c r="I40" s="23"/>
      <c r="J40" s="23"/>
      <c r="K40" s="30"/>
    </row>
    <row r="41" spans="1:11" s="1" customFormat="1" ht="12.75">
      <c r="A41" s="211" t="s">
        <v>21</v>
      </c>
      <c r="B41" s="212"/>
      <c r="C41" s="29"/>
      <c r="D41" s="23"/>
      <c r="E41" s="23"/>
      <c r="F41" s="23"/>
      <c r="G41" s="23"/>
      <c r="H41" s="11"/>
      <c r="I41" s="23"/>
      <c r="J41" s="23"/>
      <c r="K41" s="30"/>
    </row>
    <row r="42" spans="1:11" s="1" customFormat="1" ht="12.75">
      <c r="A42" s="28">
        <v>12</v>
      </c>
      <c r="B42" s="70"/>
      <c r="C42" s="29">
        <v>4</v>
      </c>
      <c r="D42" s="23">
        <v>8422</v>
      </c>
      <c r="E42" s="23">
        <v>6.6</v>
      </c>
      <c r="F42" s="23">
        <v>7.3</v>
      </c>
      <c r="G42" s="23">
        <v>6.83</v>
      </c>
      <c r="H42" s="11"/>
      <c r="I42" s="23">
        <v>27.51</v>
      </c>
      <c r="J42" s="23">
        <v>70.5</v>
      </c>
      <c r="K42" s="30"/>
    </row>
    <row r="43" spans="1:11" s="1" customFormat="1" ht="12.75">
      <c r="A43" s="28">
        <v>15</v>
      </c>
      <c r="B43" s="70"/>
      <c r="C43" s="29">
        <v>3</v>
      </c>
      <c r="D43" s="23">
        <v>5299.09</v>
      </c>
      <c r="E43" s="23">
        <v>7</v>
      </c>
      <c r="F43" s="23">
        <v>7.65</v>
      </c>
      <c r="G43" s="23">
        <v>7.23</v>
      </c>
      <c r="H43" s="11"/>
      <c r="I43" s="23">
        <v>30.43</v>
      </c>
      <c r="J43" s="23">
        <v>65.01</v>
      </c>
      <c r="K43" s="30"/>
    </row>
    <row r="44" spans="1:11" s="1" customFormat="1" ht="12.75">
      <c r="A44" s="28">
        <v>18</v>
      </c>
      <c r="B44" s="70"/>
      <c r="C44" s="29">
        <v>3</v>
      </c>
      <c r="D44" s="23">
        <v>8025.9</v>
      </c>
      <c r="E44" s="23">
        <v>6.8</v>
      </c>
      <c r="F44" s="23">
        <v>7.2</v>
      </c>
      <c r="G44" s="23">
        <v>6.9</v>
      </c>
      <c r="H44" s="11"/>
      <c r="I44" s="23">
        <v>48.55</v>
      </c>
      <c r="J44" s="23">
        <v>64.18</v>
      </c>
      <c r="K44" s="30"/>
    </row>
    <row r="45" spans="1:11" s="1" customFormat="1" ht="12.75">
      <c r="A45" s="28">
        <v>20</v>
      </c>
      <c r="B45" s="70"/>
      <c r="C45" s="29">
        <v>16</v>
      </c>
      <c r="D45" s="23">
        <v>48484</v>
      </c>
      <c r="E45" s="23">
        <v>6.6</v>
      </c>
      <c r="F45" s="23">
        <v>7.8</v>
      </c>
      <c r="G45" s="23">
        <v>6.92</v>
      </c>
      <c r="H45" s="11"/>
      <c r="I45" s="23">
        <v>53.64</v>
      </c>
      <c r="J45" s="23">
        <v>79.93</v>
      </c>
      <c r="K45" s="30"/>
    </row>
    <row r="46" spans="1:11" s="1" customFormat="1" ht="12.75">
      <c r="A46" s="28">
        <v>25</v>
      </c>
      <c r="B46" s="70"/>
      <c r="C46" s="29">
        <v>5</v>
      </c>
      <c r="D46" s="23">
        <v>7366</v>
      </c>
      <c r="E46" s="23">
        <v>7</v>
      </c>
      <c r="F46" s="23">
        <v>7.5</v>
      </c>
      <c r="G46" s="23">
        <v>7.29</v>
      </c>
      <c r="H46" s="11"/>
      <c r="I46" s="23">
        <v>56.44</v>
      </c>
      <c r="J46" s="23">
        <v>79.84</v>
      </c>
      <c r="K46" s="30"/>
    </row>
    <row r="47" spans="1:11" s="1" customFormat="1" ht="12.75">
      <c r="A47" s="213" t="s">
        <v>17</v>
      </c>
      <c r="B47" s="214"/>
      <c r="C47" s="29">
        <f>SUM(C42:C46)</f>
        <v>31</v>
      </c>
      <c r="D47" s="23">
        <f>SUM(D42:D46)</f>
        <v>77596.98999999999</v>
      </c>
      <c r="E47" s="24"/>
      <c r="F47" s="24"/>
      <c r="G47" s="23">
        <v>6.964455846805397</v>
      </c>
      <c r="H47" s="11"/>
      <c r="I47" s="23"/>
      <c r="J47" s="23"/>
      <c r="K47" s="30"/>
    </row>
    <row r="48" spans="1:11" s="1" customFormat="1" ht="12.75">
      <c r="A48" s="28"/>
      <c r="B48" s="70"/>
      <c r="C48" s="29"/>
      <c r="D48" s="126"/>
      <c r="E48" s="23"/>
      <c r="F48" s="23"/>
      <c r="G48" s="23"/>
      <c r="H48" s="11"/>
      <c r="I48" s="23"/>
      <c r="J48" s="23"/>
      <c r="K48" s="30"/>
    </row>
    <row r="49" spans="1:11" s="1" customFormat="1" ht="12.75">
      <c r="A49" s="211" t="s">
        <v>22</v>
      </c>
      <c r="B49" s="212"/>
      <c r="C49" s="29"/>
      <c r="D49" s="126"/>
      <c r="E49" s="23"/>
      <c r="F49" s="23"/>
      <c r="G49" s="23"/>
      <c r="H49" s="11"/>
      <c r="I49" s="23"/>
      <c r="J49" s="23"/>
      <c r="K49" s="30"/>
    </row>
    <row r="50" spans="1:11" s="1" customFormat="1" ht="12.75">
      <c r="A50" s="28">
        <v>15</v>
      </c>
      <c r="B50" s="70"/>
      <c r="C50" s="29">
        <v>1</v>
      </c>
      <c r="D50" s="126">
        <v>1312.2</v>
      </c>
      <c r="E50" s="23">
        <v>7.8</v>
      </c>
      <c r="F50" s="23">
        <v>7.8</v>
      </c>
      <c r="G50" s="23">
        <v>7.8</v>
      </c>
      <c r="H50" s="11"/>
      <c r="I50" s="23">
        <v>73.6</v>
      </c>
      <c r="J50" s="23">
        <v>73.6</v>
      </c>
      <c r="K50" s="30"/>
    </row>
    <row r="51" spans="1:11" s="1" customFormat="1" ht="12.75">
      <c r="A51" s="28">
        <v>20</v>
      </c>
      <c r="B51" s="70"/>
      <c r="C51" s="29">
        <v>3</v>
      </c>
      <c r="D51" s="126">
        <v>8368.12</v>
      </c>
      <c r="E51" s="23">
        <v>7.05</v>
      </c>
      <c r="F51" s="23">
        <v>7.6</v>
      </c>
      <c r="G51" s="23">
        <v>7.29</v>
      </c>
      <c r="H51" s="11"/>
      <c r="I51" s="23">
        <v>59.48</v>
      </c>
      <c r="J51" s="23">
        <v>79.2</v>
      </c>
      <c r="K51" s="30"/>
    </row>
    <row r="52" spans="1:11" s="1" customFormat="1" ht="12.75">
      <c r="A52" s="28">
        <v>25</v>
      </c>
      <c r="B52" s="70"/>
      <c r="C52" s="29">
        <v>2</v>
      </c>
      <c r="D52" s="126">
        <v>1776.34</v>
      </c>
      <c r="E52" s="23">
        <v>7.6</v>
      </c>
      <c r="F52" s="23">
        <v>8.3</v>
      </c>
      <c r="G52" s="23">
        <v>7.87</v>
      </c>
      <c r="H52" s="11"/>
      <c r="I52" s="23">
        <v>66.38</v>
      </c>
      <c r="J52" s="23">
        <v>66.87</v>
      </c>
      <c r="K52" s="30"/>
    </row>
    <row r="53" spans="1:11" s="1" customFormat="1" ht="12.75">
      <c r="A53" s="213" t="s">
        <v>17</v>
      </c>
      <c r="B53" s="214"/>
      <c r="C53" s="29">
        <f>SUM(C50:C52)</f>
        <v>6</v>
      </c>
      <c r="D53" s="23">
        <f>SUM(D50:D52)</f>
        <v>11456.660000000002</v>
      </c>
      <c r="E53" s="24"/>
      <c r="F53" s="24"/>
      <c r="G53" s="23">
        <v>7.438341593448702</v>
      </c>
      <c r="H53" s="11"/>
      <c r="I53" s="23"/>
      <c r="J53" s="23"/>
      <c r="K53" s="30"/>
    </row>
    <row r="54" spans="1:11" s="1" customFormat="1" ht="12.75">
      <c r="A54" s="28"/>
      <c r="B54" s="70"/>
      <c r="C54" s="29"/>
      <c r="D54" s="23"/>
      <c r="E54" s="23"/>
      <c r="F54" s="23"/>
      <c r="G54" s="23"/>
      <c r="H54" s="11"/>
      <c r="I54" s="23"/>
      <c r="J54" s="23"/>
      <c r="K54" s="30"/>
    </row>
    <row r="55" spans="1:11" s="1" customFormat="1" ht="12.75">
      <c r="A55" s="211" t="s">
        <v>23</v>
      </c>
      <c r="B55" s="212"/>
      <c r="C55" s="34"/>
      <c r="D55" s="127"/>
      <c r="E55" s="127"/>
      <c r="F55" s="127"/>
      <c r="G55" s="127"/>
      <c r="H55" s="11"/>
      <c r="I55" s="127"/>
      <c r="J55" s="127"/>
      <c r="K55" s="35"/>
    </row>
    <row r="56" spans="1:11" s="1" customFormat="1" ht="12.75">
      <c r="A56" s="28">
        <v>10</v>
      </c>
      <c r="B56" s="70"/>
      <c r="C56" s="29">
        <v>1</v>
      </c>
      <c r="D56" s="23">
        <v>550</v>
      </c>
      <c r="E56" s="23">
        <v>9.3</v>
      </c>
      <c r="F56" s="23">
        <v>9.3</v>
      </c>
      <c r="G56" s="23">
        <v>9.3</v>
      </c>
      <c r="H56" s="11"/>
      <c r="I56" s="23">
        <v>66.55</v>
      </c>
      <c r="J56" s="23">
        <v>66.55</v>
      </c>
      <c r="K56" s="30"/>
    </row>
    <row r="57" spans="1:11" s="1" customFormat="1" ht="12.75">
      <c r="A57" s="28">
        <v>12</v>
      </c>
      <c r="B57" s="70"/>
      <c r="C57" s="29">
        <v>1</v>
      </c>
      <c r="D57" s="23">
        <v>470</v>
      </c>
      <c r="E57" s="23">
        <v>9.5</v>
      </c>
      <c r="F57" s="23">
        <v>9.5</v>
      </c>
      <c r="G57" s="23">
        <v>9.5</v>
      </c>
      <c r="H57" s="11"/>
      <c r="I57" s="23">
        <v>79.39</v>
      </c>
      <c r="J57" s="23">
        <v>79.39</v>
      </c>
      <c r="K57" s="30"/>
    </row>
    <row r="58" spans="1:11" s="1" customFormat="1" ht="12.75">
      <c r="A58" s="28">
        <v>16</v>
      </c>
      <c r="B58" s="70"/>
      <c r="C58" s="29">
        <v>1</v>
      </c>
      <c r="D58" s="23">
        <v>277</v>
      </c>
      <c r="E58" s="23">
        <v>9.5</v>
      </c>
      <c r="F58" s="23">
        <v>9.5</v>
      </c>
      <c r="G58" s="23">
        <v>9.5</v>
      </c>
      <c r="H58" s="11"/>
      <c r="I58" s="23">
        <v>66.59</v>
      </c>
      <c r="J58" s="23">
        <v>66.59</v>
      </c>
      <c r="K58" s="30"/>
    </row>
    <row r="59" spans="1:11" s="1" customFormat="1" ht="12.75">
      <c r="A59" s="28">
        <v>18</v>
      </c>
      <c r="B59" s="70"/>
      <c r="C59" s="29">
        <v>1</v>
      </c>
      <c r="D59" s="23">
        <v>450</v>
      </c>
      <c r="E59" s="23">
        <v>9</v>
      </c>
      <c r="F59" s="23">
        <v>9</v>
      </c>
      <c r="G59" s="23">
        <v>9</v>
      </c>
      <c r="H59" s="11"/>
      <c r="I59" s="23">
        <v>57.32</v>
      </c>
      <c r="J59" s="23">
        <v>57.32</v>
      </c>
      <c r="K59" s="30"/>
    </row>
    <row r="60" spans="1:11" s="1" customFormat="1" ht="12.75">
      <c r="A60" s="28">
        <v>20</v>
      </c>
      <c r="B60" s="70"/>
      <c r="C60" s="29">
        <v>9</v>
      </c>
      <c r="D60" s="23">
        <v>8655</v>
      </c>
      <c r="E60" s="23">
        <v>7.8</v>
      </c>
      <c r="F60" s="23">
        <v>9.2</v>
      </c>
      <c r="G60" s="23">
        <v>8.57</v>
      </c>
      <c r="H60" s="11"/>
      <c r="I60" s="23">
        <v>70.24</v>
      </c>
      <c r="J60" s="23">
        <v>79.97</v>
      </c>
      <c r="K60" s="30"/>
    </row>
    <row r="61" spans="1:11" s="1" customFormat="1" ht="12.75">
      <c r="A61" s="28">
        <v>22</v>
      </c>
      <c r="B61" s="70"/>
      <c r="C61" s="29">
        <v>1</v>
      </c>
      <c r="D61" s="23">
        <v>513</v>
      </c>
      <c r="E61" s="23">
        <v>9</v>
      </c>
      <c r="F61" s="23">
        <v>9</v>
      </c>
      <c r="G61" s="23">
        <v>9</v>
      </c>
      <c r="H61" s="11"/>
      <c r="I61" s="23">
        <v>68.31</v>
      </c>
      <c r="J61" s="23">
        <v>68.31</v>
      </c>
      <c r="K61" s="30"/>
    </row>
    <row r="62" spans="1:11" s="1" customFormat="1" ht="12.75">
      <c r="A62" s="28">
        <v>25</v>
      </c>
      <c r="B62" s="70"/>
      <c r="C62" s="29">
        <v>3</v>
      </c>
      <c r="D62" s="23">
        <v>1765</v>
      </c>
      <c r="E62" s="23">
        <v>8.8</v>
      </c>
      <c r="F62" s="23">
        <v>9.2</v>
      </c>
      <c r="G62" s="23">
        <v>8.98</v>
      </c>
      <c r="H62" s="11"/>
      <c r="I62" s="23">
        <v>52.29</v>
      </c>
      <c r="J62" s="23">
        <v>77.87</v>
      </c>
      <c r="K62" s="30"/>
    </row>
    <row r="63" spans="1:11" s="1" customFormat="1" ht="12.75">
      <c r="A63" s="28">
        <v>27</v>
      </c>
      <c r="B63" s="70"/>
      <c r="C63" s="29">
        <v>1</v>
      </c>
      <c r="D63" s="23">
        <v>400</v>
      </c>
      <c r="E63" s="23">
        <v>9.2</v>
      </c>
      <c r="F63" s="23">
        <v>9.2</v>
      </c>
      <c r="G63" s="23">
        <v>9.2</v>
      </c>
      <c r="H63" s="11"/>
      <c r="I63" s="23">
        <v>58.75</v>
      </c>
      <c r="J63" s="23">
        <v>58.75</v>
      </c>
      <c r="K63" s="30"/>
    </row>
    <row r="64" spans="1:11" s="1" customFormat="1" ht="12.75">
      <c r="A64" s="213" t="s">
        <v>17</v>
      </c>
      <c r="B64" s="214"/>
      <c r="C64" s="29">
        <f>SUM(C56:C63)</f>
        <v>18</v>
      </c>
      <c r="D64" s="23">
        <f>SUM(D56:D63)</f>
        <v>13080</v>
      </c>
      <c r="E64" s="24"/>
      <c r="F64" s="24"/>
      <c r="G64" s="23">
        <v>8.760057339449542</v>
      </c>
      <c r="H64" s="11"/>
      <c r="I64" s="23"/>
      <c r="J64" s="23"/>
      <c r="K64" s="30"/>
    </row>
    <row r="65" spans="1:11" s="1" customFormat="1" ht="12.75">
      <c r="A65" s="71"/>
      <c r="B65" s="70"/>
      <c r="C65" s="36"/>
      <c r="D65" s="37"/>
      <c r="E65" s="37"/>
      <c r="F65" s="37"/>
      <c r="G65" s="37"/>
      <c r="H65" s="11"/>
      <c r="I65" s="8"/>
      <c r="J65" s="8"/>
      <c r="K65" s="8"/>
    </row>
    <row r="66" spans="1:11" s="1" customFormat="1" ht="12.75">
      <c r="A66" s="219" t="s">
        <v>24</v>
      </c>
      <c r="B66" s="220"/>
      <c r="C66" s="220"/>
      <c r="D66" s="37"/>
      <c r="E66" s="37"/>
      <c r="F66" s="37"/>
      <c r="G66" s="37"/>
      <c r="H66" s="11"/>
      <c r="I66" s="8"/>
      <c r="J66" s="8"/>
      <c r="K66" s="8"/>
    </row>
    <row r="67" spans="1:11" s="1" customFormat="1" ht="12.75">
      <c r="A67" s="28">
        <v>8</v>
      </c>
      <c r="B67" s="70"/>
      <c r="C67" s="29">
        <v>1</v>
      </c>
      <c r="D67" s="23">
        <v>1145</v>
      </c>
      <c r="E67" s="23">
        <v>8.2</v>
      </c>
      <c r="F67" s="23">
        <v>8.2</v>
      </c>
      <c r="G67" s="23">
        <v>8.2</v>
      </c>
      <c r="H67" s="11"/>
      <c r="I67" s="23">
        <v>45.01</v>
      </c>
      <c r="J67" s="23">
        <v>45.01</v>
      </c>
      <c r="K67" s="30"/>
    </row>
    <row r="68" spans="1:11" s="1" customFormat="1" ht="12.75">
      <c r="A68" s="28">
        <v>10</v>
      </c>
      <c r="B68" s="70"/>
      <c r="C68" s="29">
        <v>2</v>
      </c>
      <c r="D68" s="23">
        <v>2952</v>
      </c>
      <c r="E68" s="23">
        <v>7.6</v>
      </c>
      <c r="F68" s="23">
        <v>8.3</v>
      </c>
      <c r="G68" s="23">
        <v>7.83</v>
      </c>
      <c r="H68" s="11"/>
      <c r="I68" s="23">
        <v>40.52</v>
      </c>
      <c r="J68" s="23">
        <v>52.37</v>
      </c>
      <c r="K68" s="30"/>
    </row>
    <row r="69" spans="1:11" s="1" customFormat="1" ht="12.75">
      <c r="A69" s="28">
        <v>12</v>
      </c>
      <c r="B69" s="70"/>
      <c r="C69" s="29">
        <v>4</v>
      </c>
      <c r="D69" s="23">
        <v>4148</v>
      </c>
      <c r="E69" s="23">
        <v>7.4</v>
      </c>
      <c r="F69" s="23">
        <v>8.5</v>
      </c>
      <c r="G69" s="23">
        <v>7.88</v>
      </c>
      <c r="H69" s="11"/>
      <c r="I69" s="23">
        <v>52.44</v>
      </c>
      <c r="J69" s="23">
        <v>73.78</v>
      </c>
      <c r="K69" s="30"/>
    </row>
    <row r="70" spans="1:11" s="1" customFormat="1" ht="12.75">
      <c r="A70" s="28">
        <v>15</v>
      </c>
      <c r="B70" s="70"/>
      <c r="C70" s="29">
        <v>3</v>
      </c>
      <c r="D70" s="23">
        <v>8485</v>
      </c>
      <c r="E70" s="23">
        <v>6.9</v>
      </c>
      <c r="F70" s="23">
        <v>7.65</v>
      </c>
      <c r="G70" s="23">
        <v>7.14</v>
      </c>
      <c r="H70" s="11"/>
      <c r="I70" s="23">
        <v>44.22</v>
      </c>
      <c r="J70" s="23">
        <v>67.59</v>
      </c>
      <c r="K70" s="30"/>
    </row>
    <row r="71" spans="1:11" s="1" customFormat="1" ht="12.75">
      <c r="A71" s="28">
        <v>16</v>
      </c>
      <c r="B71" s="70"/>
      <c r="C71" s="29">
        <v>1</v>
      </c>
      <c r="D71" s="23">
        <v>3998</v>
      </c>
      <c r="E71" s="23">
        <v>6.95</v>
      </c>
      <c r="F71" s="23">
        <v>6.95</v>
      </c>
      <c r="G71" s="23">
        <v>6.95</v>
      </c>
      <c r="H71" s="11"/>
      <c r="I71" s="23">
        <v>34.69</v>
      </c>
      <c r="J71" s="23">
        <v>34.69</v>
      </c>
      <c r="K71" s="30"/>
    </row>
    <row r="72" spans="1:11" s="1" customFormat="1" ht="12.75">
      <c r="A72" s="28">
        <v>18</v>
      </c>
      <c r="B72" s="70"/>
      <c r="C72" s="29">
        <v>1</v>
      </c>
      <c r="D72" s="23">
        <v>2160</v>
      </c>
      <c r="E72" s="23">
        <v>7.45</v>
      </c>
      <c r="F72" s="23">
        <v>7.45</v>
      </c>
      <c r="G72" s="23">
        <v>7.45</v>
      </c>
      <c r="H72" s="11"/>
      <c r="I72" s="23">
        <v>46.21</v>
      </c>
      <c r="J72" s="23">
        <v>46.21</v>
      </c>
      <c r="K72" s="30"/>
    </row>
    <row r="73" spans="1:11" s="1" customFormat="1" ht="12.75">
      <c r="A73" s="28">
        <v>20</v>
      </c>
      <c r="B73" s="70"/>
      <c r="C73" s="29">
        <v>33</v>
      </c>
      <c r="D73" s="23">
        <v>68882.46</v>
      </c>
      <c r="E73" s="23">
        <v>6.85</v>
      </c>
      <c r="F73" s="23">
        <v>8.4</v>
      </c>
      <c r="G73" s="23">
        <v>7.41</v>
      </c>
      <c r="H73" s="11"/>
      <c r="I73" s="23">
        <v>48.17</v>
      </c>
      <c r="J73" s="23">
        <v>79.98</v>
      </c>
      <c r="K73" s="30"/>
    </row>
    <row r="74" spans="1:11" s="1" customFormat="1" ht="12.75">
      <c r="A74" s="28">
        <v>22</v>
      </c>
      <c r="B74" s="70"/>
      <c r="C74" s="29">
        <v>1</v>
      </c>
      <c r="D74" s="23">
        <v>693</v>
      </c>
      <c r="E74" s="23">
        <v>8.5</v>
      </c>
      <c r="F74" s="23">
        <v>8.5</v>
      </c>
      <c r="G74" s="23">
        <v>8.5</v>
      </c>
      <c r="H74" s="11"/>
      <c r="I74" s="23">
        <v>65.75</v>
      </c>
      <c r="J74" s="23">
        <v>65.75</v>
      </c>
      <c r="K74" s="30"/>
    </row>
    <row r="75" spans="1:11" s="1" customFormat="1" ht="12.75">
      <c r="A75" s="28">
        <v>25</v>
      </c>
      <c r="B75" s="70"/>
      <c r="C75" s="29">
        <v>14</v>
      </c>
      <c r="D75" s="23">
        <v>24703.5</v>
      </c>
      <c r="E75" s="23">
        <v>7.1</v>
      </c>
      <c r="F75" s="23">
        <v>8.3</v>
      </c>
      <c r="G75" s="23">
        <v>7.47</v>
      </c>
      <c r="H75" s="11"/>
      <c r="I75" s="23">
        <v>29.64</v>
      </c>
      <c r="J75" s="23">
        <v>76.45</v>
      </c>
      <c r="K75" s="30"/>
    </row>
    <row r="76" spans="1:11" s="1" customFormat="1" ht="12.75">
      <c r="A76" s="28">
        <v>27</v>
      </c>
      <c r="B76" s="70"/>
      <c r="C76" s="29">
        <v>1</v>
      </c>
      <c r="D76" s="23">
        <v>800</v>
      </c>
      <c r="E76" s="23">
        <v>8</v>
      </c>
      <c r="F76" s="23">
        <v>8</v>
      </c>
      <c r="G76" s="23">
        <v>8</v>
      </c>
      <c r="H76" s="11"/>
      <c r="I76" s="23">
        <v>69.57</v>
      </c>
      <c r="J76" s="23">
        <v>69.57</v>
      </c>
      <c r="K76" s="30"/>
    </row>
    <row r="77" spans="1:11" s="1" customFormat="1" ht="12.75">
      <c r="A77" s="28">
        <v>28</v>
      </c>
      <c r="B77" s="70"/>
      <c r="C77" s="29">
        <v>1</v>
      </c>
      <c r="D77" s="23">
        <v>1162</v>
      </c>
      <c r="E77" s="23">
        <v>7.85</v>
      </c>
      <c r="F77" s="23">
        <v>7.85</v>
      </c>
      <c r="G77" s="23">
        <v>7.85</v>
      </c>
      <c r="H77" s="11"/>
      <c r="I77" s="23">
        <v>69.37</v>
      </c>
      <c r="J77" s="23">
        <v>69.37</v>
      </c>
      <c r="K77" s="30"/>
    </row>
    <row r="78" spans="1:11" s="1" customFormat="1" ht="12.75">
      <c r="A78" s="28">
        <v>30</v>
      </c>
      <c r="B78" s="70"/>
      <c r="C78" s="29">
        <v>3</v>
      </c>
      <c r="D78" s="23">
        <v>6005</v>
      </c>
      <c r="E78" s="23">
        <v>7.2</v>
      </c>
      <c r="F78" s="23">
        <v>8.6</v>
      </c>
      <c r="G78" s="23">
        <v>7.46</v>
      </c>
      <c r="H78" s="11"/>
      <c r="I78" s="23">
        <v>70.75</v>
      </c>
      <c r="J78" s="23">
        <v>79.66</v>
      </c>
      <c r="K78" s="30"/>
    </row>
    <row r="79" spans="1:11" s="1" customFormat="1" ht="12.75">
      <c r="A79" s="213" t="s">
        <v>17</v>
      </c>
      <c r="B79" s="214"/>
      <c r="C79" s="29">
        <f>SUM(C67:C78)</f>
        <v>65</v>
      </c>
      <c r="D79" s="23">
        <f>SUM(D67:D78)</f>
        <v>125133.96</v>
      </c>
      <c r="E79" s="24"/>
      <c r="F79" s="24"/>
      <c r="G79" s="23">
        <v>7.438540853338295</v>
      </c>
      <c r="H79" s="11"/>
      <c r="I79" s="23"/>
      <c r="J79" s="23"/>
      <c r="K79" s="30"/>
    </row>
    <row r="80" spans="1:11" s="1" customFormat="1" ht="12.75">
      <c r="A80" s="28"/>
      <c r="B80" s="70"/>
      <c r="C80" s="29"/>
      <c r="D80" s="23"/>
      <c r="E80" s="23"/>
      <c r="F80" s="23"/>
      <c r="G80" s="23"/>
      <c r="H80" s="11"/>
      <c r="I80" s="23"/>
      <c r="J80" s="23"/>
      <c r="K80" s="30"/>
    </row>
    <row r="81" spans="1:11" s="1" customFormat="1" ht="12.75">
      <c r="A81" s="211" t="s">
        <v>30</v>
      </c>
      <c r="B81" s="212"/>
      <c r="C81" s="29"/>
      <c r="D81" s="23"/>
      <c r="E81" s="23"/>
      <c r="F81" s="23"/>
      <c r="G81" s="23"/>
      <c r="H81" s="11"/>
      <c r="I81" s="23"/>
      <c r="J81" s="23"/>
      <c r="K81" s="30"/>
    </row>
    <row r="82" spans="1:11" s="1" customFormat="1" ht="12.75">
      <c r="A82" s="28">
        <v>18</v>
      </c>
      <c r="B82" s="70"/>
      <c r="C82" s="29">
        <v>1</v>
      </c>
      <c r="D82" s="23">
        <v>1385</v>
      </c>
      <c r="E82" s="23">
        <v>7.5</v>
      </c>
      <c r="F82" s="23">
        <v>7.5</v>
      </c>
      <c r="G82" s="23">
        <v>7.5</v>
      </c>
      <c r="H82" s="11"/>
      <c r="I82" s="23">
        <v>72.1</v>
      </c>
      <c r="J82" s="23">
        <v>72.1</v>
      </c>
      <c r="K82" s="30"/>
    </row>
    <row r="83" spans="1:11" s="1" customFormat="1" ht="12.75">
      <c r="A83" s="28">
        <v>20</v>
      </c>
      <c r="B83" s="70"/>
      <c r="C83" s="29">
        <v>1</v>
      </c>
      <c r="D83" s="23">
        <v>1280</v>
      </c>
      <c r="E83" s="23">
        <v>7.6</v>
      </c>
      <c r="F83" s="23">
        <v>7.6</v>
      </c>
      <c r="G83" s="23">
        <v>7.6</v>
      </c>
      <c r="H83" s="11"/>
      <c r="I83" s="23">
        <v>78.7</v>
      </c>
      <c r="J83" s="23">
        <v>78.7</v>
      </c>
      <c r="K83" s="30"/>
    </row>
    <row r="84" spans="1:11" s="1" customFormat="1" ht="12.75">
      <c r="A84" s="28">
        <v>25</v>
      </c>
      <c r="B84" s="70"/>
      <c r="C84" s="29">
        <v>4</v>
      </c>
      <c r="D84" s="23">
        <v>5084</v>
      </c>
      <c r="E84" s="23">
        <v>7.4</v>
      </c>
      <c r="F84" s="23">
        <v>8.1</v>
      </c>
      <c r="G84" s="23">
        <v>7.66</v>
      </c>
      <c r="H84" s="11"/>
      <c r="I84" s="23">
        <v>57.8</v>
      </c>
      <c r="J84" s="23">
        <v>80</v>
      </c>
      <c r="K84" s="30"/>
    </row>
    <row r="85" spans="1:11" s="1" customFormat="1" ht="12.75">
      <c r="A85" s="28">
        <v>30</v>
      </c>
      <c r="B85" s="70"/>
      <c r="C85" s="29">
        <v>41</v>
      </c>
      <c r="D85" s="23">
        <v>57254.813</v>
      </c>
      <c r="E85" s="23">
        <v>7.1</v>
      </c>
      <c r="F85" s="23">
        <v>9.1</v>
      </c>
      <c r="G85" s="23">
        <v>7.61</v>
      </c>
      <c r="H85" s="11"/>
      <c r="I85" s="23">
        <v>30.9</v>
      </c>
      <c r="J85" s="23">
        <v>80</v>
      </c>
      <c r="K85" s="30"/>
    </row>
    <row r="86" spans="1:11" s="1" customFormat="1" ht="12.75">
      <c r="A86" s="213" t="s">
        <v>17</v>
      </c>
      <c r="B86" s="214"/>
      <c r="C86" s="29">
        <f>SUM(C82:C85)</f>
        <v>47</v>
      </c>
      <c r="D86" s="23">
        <f>SUM(D82:D85)</f>
        <v>65003.813</v>
      </c>
      <c r="E86" s="24"/>
      <c r="F86" s="24"/>
      <c r="G86" s="23">
        <v>7.611369919638407</v>
      </c>
      <c r="H86" s="11"/>
      <c r="I86" s="23"/>
      <c r="J86" s="23"/>
      <c r="K86" s="30"/>
    </row>
    <row r="87" spans="1:11" s="1" customFormat="1" ht="12.75">
      <c r="A87" s="39"/>
      <c r="B87" s="70"/>
      <c r="C87" s="29"/>
      <c r="D87" s="61"/>
      <c r="E87" s="61"/>
      <c r="F87" s="61"/>
      <c r="G87" s="23"/>
      <c r="H87" s="11"/>
      <c r="I87" s="61"/>
      <c r="J87" s="61"/>
      <c r="K87" s="41"/>
    </row>
    <row r="88" spans="1:11" s="1" customFormat="1" ht="12.75">
      <c r="A88" s="211" t="s">
        <v>25</v>
      </c>
      <c r="B88" s="212"/>
      <c r="C88" s="29"/>
      <c r="D88" s="23"/>
      <c r="E88" s="23"/>
      <c r="F88" s="23"/>
      <c r="G88" s="23"/>
      <c r="H88" s="11"/>
      <c r="I88" s="23"/>
      <c r="J88" s="23"/>
      <c r="K88" s="30"/>
    </row>
    <row r="89" spans="1:11" s="1" customFormat="1" ht="12.75">
      <c r="A89" s="28">
        <v>12</v>
      </c>
      <c r="B89" s="70"/>
      <c r="C89" s="29">
        <v>1</v>
      </c>
      <c r="D89" s="23">
        <v>1030</v>
      </c>
      <c r="E89" s="23">
        <v>9.7</v>
      </c>
      <c r="F89" s="23">
        <v>9.7</v>
      </c>
      <c r="G89" s="23">
        <v>9.7</v>
      </c>
      <c r="H89" s="11"/>
      <c r="I89" s="23">
        <v>58.99198167239405</v>
      </c>
      <c r="J89" s="23">
        <v>58.99198167239405</v>
      </c>
      <c r="K89" s="30"/>
    </row>
    <row r="90" spans="1:11" s="1" customFormat="1" ht="12.75">
      <c r="A90" s="28">
        <v>14</v>
      </c>
      <c r="B90" s="70"/>
      <c r="C90" s="29">
        <v>2</v>
      </c>
      <c r="D90" s="23">
        <v>1486.75</v>
      </c>
      <c r="E90" s="23">
        <v>9.84</v>
      </c>
      <c r="F90" s="23">
        <v>9.84</v>
      </c>
      <c r="G90" s="23">
        <v>9.84</v>
      </c>
      <c r="H90" s="11"/>
      <c r="I90" s="23">
        <v>73.70393900889452</v>
      </c>
      <c r="J90" s="23">
        <v>78.09646856158484</v>
      </c>
      <c r="K90" s="30"/>
    </row>
    <row r="91" spans="1:11" s="1" customFormat="1" ht="12.75">
      <c r="A91" s="28">
        <v>15</v>
      </c>
      <c r="B91" s="70"/>
      <c r="C91" s="29">
        <v>1</v>
      </c>
      <c r="D91" s="23">
        <v>591.75</v>
      </c>
      <c r="E91" s="23">
        <v>9.93</v>
      </c>
      <c r="F91" s="23">
        <v>9.93</v>
      </c>
      <c r="G91" s="23">
        <v>9.93</v>
      </c>
      <c r="H91" s="11"/>
      <c r="I91" s="23">
        <v>75</v>
      </c>
      <c r="J91" s="23">
        <v>75</v>
      </c>
      <c r="K91" s="30"/>
    </row>
    <row r="92" spans="1:11" s="1" customFormat="1" ht="12.75">
      <c r="A92" s="28">
        <v>20</v>
      </c>
      <c r="B92" s="70"/>
      <c r="C92" s="29">
        <v>4</v>
      </c>
      <c r="D92" s="23">
        <v>4402.5</v>
      </c>
      <c r="E92" s="23">
        <v>7.6</v>
      </c>
      <c r="F92" s="23">
        <v>10.03</v>
      </c>
      <c r="G92" s="23">
        <v>8.47149006246451</v>
      </c>
      <c r="H92" s="11"/>
      <c r="I92" s="23">
        <v>63.66459627329193</v>
      </c>
      <c r="J92" s="23">
        <v>74.9827228749136</v>
      </c>
      <c r="K92" s="30"/>
    </row>
    <row r="93" spans="1:11" s="1" customFormat="1" ht="12.75">
      <c r="A93" s="28">
        <v>24</v>
      </c>
      <c r="B93" s="70"/>
      <c r="C93" s="29">
        <v>1</v>
      </c>
      <c r="D93" s="23">
        <v>427.61</v>
      </c>
      <c r="E93" s="23">
        <v>10.03</v>
      </c>
      <c r="F93" s="23">
        <v>10.03</v>
      </c>
      <c r="G93" s="23">
        <v>10.03</v>
      </c>
      <c r="H93" s="11"/>
      <c r="I93" s="23">
        <v>65.68509984639017</v>
      </c>
      <c r="J93" s="23">
        <v>65.68509984639017</v>
      </c>
      <c r="K93" s="30"/>
    </row>
    <row r="94" spans="1:11" s="1" customFormat="1" ht="12.75">
      <c r="A94" s="28">
        <v>25</v>
      </c>
      <c r="B94" s="70"/>
      <c r="C94" s="29">
        <v>4</v>
      </c>
      <c r="D94" s="23">
        <v>8361</v>
      </c>
      <c r="E94" s="23">
        <v>7.4</v>
      </c>
      <c r="F94" s="23">
        <v>10.03</v>
      </c>
      <c r="G94" s="23">
        <v>8.095269704580792</v>
      </c>
      <c r="H94" s="11"/>
      <c r="I94" s="23">
        <v>64.3218831257698</v>
      </c>
      <c r="J94" s="23">
        <v>79.47019867549669</v>
      </c>
      <c r="K94" s="30"/>
    </row>
    <row r="95" spans="1:11" s="1" customFormat="1" ht="12.75">
      <c r="A95" s="213" t="s">
        <v>17</v>
      </c>
      <c r="B95" s="214"/>
      <c r="C95" s="29">
        <f>SUM(C89:C94)</f>
        <v>13</v>
      </c>
      <c r="D95" s="23">
        <f>SUM(D89:D94)</f>
        <v>16299.61</v>
      </c>
      <c r="E95" s="23"/>
      <c r="F95" s="23"/>
      <c r="G95" s="23">
        <v>8.574800918549585</v>
      </c>
      <c r="H95" s="11"/>
      <c r="I95" s="23"/>
      <c r="J95" s="23"/>
      <c r="K95" s="30"/>
    </row>
    <row r="96" spans="1:11" s="1" customFormat="1" ht="12.75">
      <c r="A96" s="28"/>
      <c r="B96" s="70"/>
      <c r="C96" s="29"/>
      <c r="D96" s="23"/>
      <c r="E96" s="23"/>
      <c r="F96" s="23"/>
      <c r="G96" s="23"/>
      <c r="H96" s="11"/>
      <c r="I96" s="23"/>
      <c r="J96" s="23"/>
      <c r="K96" s="30"/>
    </row>
    <row r="97" spans="1:11" s="1" customFormat="1" ht="12.75">
      <c r="A97" s="211" t="s">
        <v>26</v>
      </c>
      <c r="B97" s="212"/>
      <c r="C97" s="29"/>
      <c r="D97" s="23"/>
      <c r="E97" s="23"/>
      <c r="F97" s="23"/>
      <c r="G97" s="23"/>
      <c r="H97" s="11"/>
      <c r="I97" s="23"/>
      <c r="J97" s="23"/>
      <c r="K97" s="30"/>
    </row>
    <row r="98" spans="1:11" s="1" customFormat="1" ht="12.75">
      <c r="A98" s="28">
        <v>20</v>
      </c>
      <c r="B98" s="70"/>
      <c r="C98" s="29">
        <v>8</v>
      </c>
      <c r="D98" s="23">
        <v>9537</v>
      </c>
      <c r="E98" s="23">
        <v>8</v>
      </c>
      <c r="F98" s="23">
        <v>8.5</v>
      </c>
      <c r="G98" s="23">
        <v>8.15</v>
      </c>
      <c r="H98" s="11"/>
      <c r="I98" s="23">
        <v>69.33</v>
      </c>
      <c r="J98" s="23">
        <v>73.31</v>
      </c>
      <c r="K98" s="30"/>
    </row>
    <row r="99" spans="1:11" s="1" customFormat="1" ht="12.75">
      <c r="A99" s="28">
        <v>30</v>
      </c>
      <c r="B99" s="70"/>
      <c r="C99" s="29">
        <v>1</v>
      </c>
      <c r="D99" s="23">
        <v>2375</v>
      </c>
      <c r="E99" s="23">
        <v>8</v>
      </c>
      <c r="F99" s="23">
        <v>8</v>
      </c>
      <c r="G99" s="23">
        <v>8</v>
      </c>
      <c r="H99" s="11"/>
      <c r="I99" s="23">
        <v>73.19</v>
      </c>
      <c r="J99" s="23">
        <v>73.19</v>
      </c>
      <c r="K99" s="30"/>
    </row>
    <row r="100" spans="1:11" s="1" customFormat="1" ht="12.75">
      <c r="A100" s="213" t="s">
        <v>17</v>
      </c>
      <c r="B100" s="214"/>
      <c r="C100" s="29">
        <f>SUM(C98:C99)</f>
        <v>9</v>
      </c>
      <c r="D100" s="23">
        <f>SUM(D98:D99)</f>
        <v>11912</v>
      </c>
      <c r="E100" s="23"/>
      <c r="F100" s="23"/>
      <c r="G100" s="23">
        <v>8.120093183344526</v>
      </c>
      <c r="H100" s="11"/>
      <c r="I100" s="23"/>
      <c r="J100" s="23"/>
      <c r="K100" s="30"/>
    </row>
    <row r="101" spans="1:11" s="1" customFormat="1" ht="12.75">
      <c r="A101" s="28"/>
      <c r="B101" s="70"/>
      <c r="C101" s="29"/>
      <c r="D101" s="23"/>
      <c r="E101" s="23"/>
      <c r="F101" s="23"/>
      <c r="G101" s="23"/>
      <c r="H101" s="11"/>
      <c r="I101" s="23"/>
      <c r="J101" s="23"/>
      <c r="K101" s="30"/>
    </row>
    <row r="102" spans="1:11" s="1" customFormat="1" ht="12.75">
      <c r="A102" s="217" t="s">
        <v>27</v>
      </c>
      <c r="B102" s="218"/>
      <c r="C102" s="29"/>
      <c r="D102" s="23"/>
      <c r="E102" s="23"/>
      <c r="F102" s="23"/>
      <c r="G102" s="23"/>
      <c r="H102" s="11"/>
      <c r="I102" s="23"/>
      <c r="J102" s="23"/>
      <c r="K102" s="30"/>
    </row>
    <row r="103" spans="1:11" s="1" customFormat="1" ht="12.75">
      <c r="A103" s="39">
        <v>12</v>
      </c>
      <c r="B103" s="70"/>
      <c r="C103" s="29">
        <v>1</v>
      </c>
      <c r="D103" s="23">
        <v>612.33</v>
      </c>
      <c r="E103" s="24">
        <v>9</v>
      </c>
      <c r="F103" s="24">
        <v>9</v>
      </c>
      <c r="G103" s="24">
        <v>9</v>
      </c>
      <c r="H103" s="11"/>
      <c r="I103" s="23">
        <v>55.26</v>
      </c>
      <c r="J103" s="23">
        <v>55.26</v>
      </c>
      <c r="K103" s="30"/>
    </row>
    <row r="104" spans="1:11" s="1" customFormat="1" ht="12.75">
      <c r="A104" s="39">
        <v>14</v>
      </c>
      <c r="B104" s="70"/>
      <c r="C104" s="29">
        <v>1</v>
      </c>
      <c r="D104" s="23">
        <v>645.8</v>
      </c>
      <c r="E104" s="24">
        <v>9</v>
      </c>
      <c r="F104" s="24">
        <v>9</v>
      </c>
      <c r="G104" s="24">
        <v>9</v>
      </c>
      <c r="H104" s="11"/>
      <c r="I104" s="23">
        <v>56.68</v>
      </c>
      <c r="J104" s="23">
        <v>56.68</v>
      </c>
      <c r="K104" s="30"/>
    </row>
    <row r="105" spans="1:11" s="1" customFormat="1" ht="12.75">
      <c r="A105" s="39">
        <v>20</v>
      </c>
      <c r="B105" s="70"/>
      <c r="C105" s="29">
        <v>4</v>
      </c>
      <c r="D105" s="23">
        <v>11854</v>
      </c>
      <c r="E105" s="24">
        <v>7</v>
      </c>
      <c r="F105" s="24">
        <v>8.1</v>
      </c>
      <c r="G105" s="24">
        <v>7.4</v>
      </c>
      <c r="H105" s="11"/>
      <c r="I105" s="23">
        <v>44.76</v>
      </c>
      <c r="J105" s="23">
        <v>79.99</v>
      </c>
      <c r="K105" s="30"/>
    </row>
    <row r="106" spans="1:11" s="1" customFormat="1" ht="12.75">
      <c r="A106" s="39">
        <v>22</v>
      </c>
      <c r="B106" s="70"/>
      <c r="C106" s="29">
        <v>1</v>
      </c>
      <c r="D106" s="23">
        <v>1134</v>
      </c>
      <c r="E106" s="24">
        <v>8.1</v>
      </c>
      <c r="F106" s="24">
        <v>8.1</v>
      </c>
      <c r="G106" s="24">
        <v>8.1</v>
      </c>
      <c r="H106" s="11"/>
      <c r="I106" s="23">
        <v>78.1</v>
      </c>
      <c r="J106" s="23">
        <v>78.1</v>
      </c>
      <c r="K106" s="30"/>
    </row>
    <row r="107" spans="1:11" s="1" customFormat="1" ht="12.75">
      <c r="A107" s="39">
        <v>25</v>
      </c>
      <c r="B107" s="70"/>
      <c r="C107" s="29">
        <v>3</v>
      </c>
      <c r="D107" s="23">
        <v>4390</v>
      </c>
      <c r="E107" s="24">
        <v>7.7</v>
      </c>
      <c r="F107" s="24">
        <v>8.1</v>
      </c>
      <c r="G107" s="24">
        <v>7.86</v>
      </c>
      <c r="H107" s="11"/>
      <c r="I107" s="23">
        <v>73.07</v>
      </c>
      <c r="J107" s="23">
        <v>79.95</v>
      </c>
      <c r="K107" s="30"/>
    </row>
    <row r="108" spans="1:11" s="1" customFormat="1" ht="12.75">
      <c r="A108" s="213" t="s">
        <v>17</v>
      </c>
      <c r="B108" s="214"/>
      <c r="C108" s="29">
        <f>SUM(C103:C107)</f>
        <v>10</v>
      </c>
      <c r="D108" s="23">
        <f>SUM(D103:D107)</f>
        <v>18636.13</v>
      </c>
      <c r="E108" s="23"/>
      <c r="F108" s="23"/>
      <c r="G108" s="23">
        <v>7.65897050514243</v>
      </c>
      <c r="H108" s="11"/>
      <c r="I108" s="23"/>
      <c r="J108" s="23"/>
      <c r="K108" s="30"/>
    </row>
    <row r="109" spans="1:11" s="1" customFormat="1" ht="12.75">
      <c r="A109" s="28"/>
      <c r="B109" s="70"/>
      <c r="C109" s="29"/>
      <c r="D109" s="23"/>
      <c r="E109" s="23"/>
      <c r="F109" s="23"/>
      <c r="G109" s="23"/>
      <c r="H109" s="11"/>
      <c r="I109" s="23"/>
      <c r="J109" s="23"/>
      <c r="K109" s="30"/>
    </row>
    <row r="110" spans="1:11" s="1" customFormat="1" ht="12.75">
      <c r="A110" s="211" t="s">
        <v>28</v>
      </c>
      <c r="B110" s="212"/>
      <c r="C110" s="29"/>
      <c r="D110" s="23"/>
      <c r="E110" s="23"/>
      <c r="F110" s="23"/>
      <c r="G110" s="23"/>
      <c r="H110" s="11"/>
      <c r="I110" s="23"/>
      <c r="J110" s="23"/>
      <c r="K110" s="30"/>
    </row>
    <row r="111" spans="1:11" s="1" customFormat="1" ht="12.75">
      <c r="A111" s="39">
        <v>18</v>
      </c>
      <c r="B111" s="70"/>
      <c r="C111" s="29">
        <v>1</v>
      </c>
      <c r="D111" s="23">
        <v>493.76</v>
      </c>
      <c r="E111" s="24">
        <v>10.1</v>
      </c>
      <c r="F111" s="24">
        <v>10.1</v>
      </c>
      <c r="G111" s="24">
        <v>10.1</v>
      </c>
      <c r="H111" s="11"/>
      <c r="I111" s="23">
        <v>72.72</v>
      </c>
      <c r="J111" s="23">
        <v>72.72</v>
      </c>
      <c r="K111" s="30"/>
    </row>
    <row r="112" spans="1:11" s="1" customFormat="1" ht="12.75">
      <c r="A112" s="39">
        <v>20</v>
      </c>
      <c r="B112" s="70"/>
      <c r="C112" s="29">
        <v>2</v>
      </c>
      <c r="D112" s="23">
        <v>2339</v>
      </c>
      <c r="E112" s="24">
        <v>9.9</v>
      </c>
      <c r="F112" s="24">
        <v>10.1</v>
      </c>
      <c r="G112" s="24">
        <v>10.01</v>
      </c>
      <c r="H112" s="11"/>
      <c r="I112" s="23">
        <v>70.4</v>
      </c>
      <c r="J112" s="23">
        <v>80</v>
      </c>
      <c r="K112" s="30"/>
    </row>
    <row r="113" spans="1:11" s="1" customFormat="1" ht="12.75">
      <c r="A113" s="213" t="s">
        <v>17</v>
      </c>
      <c r="B113" s="214"/>
      <c r="C113" s="29">
        <f>SUM(C111:C112)</f>
        <v>3</v>
      </c>
      <c r="D113" s="23">
        <f>SUM(D111:D112)</f>
        <v>2832.76</v>
      </c>
      <c r="E113" s="23"/>
      <c r="F113" s="23"/>
      <c r="G113" s="23">
        <v>10.02568731555091</v>
      </c>
      <c r="H113" s="11"/>
      <c r="I113" s="23"/>
      <c r="J113" s="23"/>
      <c r="K113" s="30"/>
    </row>
    <row r="114" spans="1:11" s="1" customFormat="1" ht="12.75">
      <c r="A114" s="28"/>
      <c r="B114" s="70"/>
      <c r="C114" s="29"/>
      <c r="D114" s="23"/>
      <c r="E114" s="23"/>
      <c r="F114" s="23"/>
      <c r="G114" s="23"/>
      <c r="H114" s="11"/>
      <c r="I114" s="23"/>
      <c r="J114" s="23"/>
      <c r="K114" s="30"/>
    </row>
    <row r="115" spans="1:11" s="1" customFormat="1" ht="12.75">
      <c r="A115" s="211" t="s">
        <v>29</v>
      </c>
      <c r="B115" s="212"/>
      <c r="C115" s="29"/>
      <c r="D115" s="23"/>
      <c r="E115" s="11"/>
      <c r="F115" s="23"/>
      <c r="G115" s="23"/>
      <c r="H115" s="11"/>
      <c r="I115" s="23"/>
      <c r="J115" s="23"/>
      <c r="K115" s="30"/>
    </row>
    <row r="116" spans="1:11" s="9" customFormat="1" ht="12.75">
      <c r="A116" s="39">
        <v>20</v>
      </c>
      <c r="B116" s="69"/>
      <c r="C116" s="29">
        <v>4</v>
      </c>
      <c r="D116" s="23">
        <v>3566.15</v>
      </c>
      <c r="E116" s="24">
        <v>8.9</v>
      </c>
      <c r="F116" s="24">
        <v>9.7</v>
      </c>
      <c r="G116" s="24">
        <v>9.24</v>
      </c>
      <c r="H116" s="11"/>
      <c r="I116" s="23">
        <v>75</v>
      </c>
      <c r="J116" s="23">
        <v>80</v>
      </c>
      <c r="K116" s="30"/>
    </row>
    <row r="117" spans="1:11" s="9" customFormat="1" ht="12.75">
      <c r="A117" s="39">
        <v>25</v>
      </c>
      <c r="B117" s="69"/>
      <c r="C117" s="29">
        <v>4</v>
      </c>
      <c r="D117" s="23">
        <v>5728.5</v>
      </c>
      <c r="E117" s="24">
        <v>8</v>
      </c>
      <c r="F117" s="24">
        <v>8.6</v>
      </c>
      <c r="G117" s="24">
        <v>8.34</v>
      </c>
      <c r="H117" s="11"/>
      <c r="I117" s="23">
        <v>75</v>
      </c>
      <c r="J117" s="23">
        <v>80</v>
      </c>
      <c r="K117" s="30"/>
    </row>
    <row r="118" spans="1:11" s="9" customFormat="1" ht="12.75">
      <c r="A118" s="39">
        <v>30</v>
      </c>
      <c r="B118" s="69"/>
      <c r="C118" s="29">
        <v>1</v>
      </c>
      <c r="D118" s="23">
        <v>1939</v>
      </c>
      <c r="E118" s="24">
        <v>7.9</v>
      </c>
      <c r="F118" s="24">
        <v>7.9</v>
      </c>
      <c r="G118" s="24">
        <v>7.9</v>
      </c>
      <c r="H118" s="11"/>
      <c r="I118" s="23">
        <v>79.99</v>
      </c>
      <c r="J118" s="23">
        <v>79.99</v>
      </c>
      <c r="K118" s="30"/>
    </row>
    <row r="119" spans="1:11" s="1" customFormat="1" ht="12.75">
      <c r="A119" s="213" t="s">
        <v>17</v>
      </c>
      <c r="B119" s="214"/>
      <c r="C119" s="29">
        <f>SUM(C116:C118)</f>
        <v>9</v>
      </c>
      <c r="D119" s="23">
        <f>SUM(D116:D118)</f>
        <v>11233.65</v>
      </c>
      <c r="E119" s="24"/>
      <c r="F119" s="24"/>
      <c r="G119" s="24">
        <v>8.549760407347568</v>
      </c>
      <c r="H119" s="11"/>
      <c r="I119" s="23"/>
      <c r="J119" s="23"/>
      <c r="K119" s="30"/>
    </row>
    <row r="120" spans="1:11" ht="12.75">
      <c r="A120" s="187"/>
      <c r="B120" s="136"/>
      <c r="C120" s="137"/>
      <c r="D120" s="138"/>
      <c r="E120" s="138"/>
      <c r="F120" s="138"/>
      <c r="G120" s="138"/>
      <c r="H120" s="191"/>
      <c r="I120" s="138"/>
      <c r="J120" s="138"/>
      <c r="K120" s="30"/>
    </row>
    <row r="121" spans="1:11" s="45" customFormat="1" ht="12.75">
      <c r="A121" s="224" t="s">
        <v>17</v>
      </c>
      <c r="B121" s="224"/>
      <c r="C121" s="21">
        <f>C119+C113+C108+C100+C95+C86+C79+C64+C53+C47+C39+C32+C24+C15</f>
        <v>316</v>
      </c>
      <c r="D121" s="23">
        <f>D119+D113+D108+D100+D95+D86+D79+D64+D53+D47+D39+D32+D24+D15</f>
        <v>545899.333</v>
      </c>
      <c r="E121" s="23"/>
      <c r="F121" s="23"/>
      <c r="G121" s="23">
        <v>7.596666608548504</v>
      </c>
      <c r="H121" s="61"/>
      <c r="I121" s="23"/>
      <c r="J121" s="23"/>
      <c r="K121" s="29"/>
    </row>
    <row r="122" spans="1:11" s="45" customFormat="1" ht="12.75">
      <c r="A122" s="183"/>
      <c r="B122" s="183"/>
      <c r="C122" s="25"/>
      <c r="D122" s="27"/>
      <c r="E122" s="27"/>
      <c r="F122" s="27"/>
      <c r="G122" s="27"/>
      <c r="H122" s="189"/>
      <c r="I122" s="27"/>
      <c r="J122" s="27"/>
      <c r="K122" s="29"/>
    </row>
    <row r="123" spans="1:11" ht="12.75">
      <c r="A123" s="6"/>
      <c r="C123" s="7"/>
      <c r="D123" s="7"/>
      <c r="E123" s="7"/>
      <c r="F123" s="7"/>
      <c r="G123" s="7"/>
      <c r="H123" s="44"/>
      <c r="I123" s="7"/>
      <c r="J123" s="7"/>
      <c r="K123" s="7"/>
    </row>
    <row r="124" spans="1:11" ht="12.75">
      <c r="A124" s="120" t="s">
        <v>47</v>
      </c>
      <c r="B124" s="223" t="s">
        <v>55</v>
      </c>
      <c r="C124" s="223"/>
      <c r="D124" s="223"/>
      <c r="E124" s="223"/>
      <c r="F124" s="223"/>
      <c r="G124" s="223"/>
      <c r="H124" s="223"/>
      <c r="I124" s="223"/>
      <c r="J124" s="223"/>
      <c r="K124" s="47"/>
    </row>
    <row r="125" spans="1:10" ht="12.75">
      <c r="A125" s="121" t="s">
        <v>49</v>
      </c>
      <c r="B125" s="223" t="s">
        <v>50</v>
      </c>
      <c r="C125" s="223"/>
      <c r="D125" s="223"/>
      <c r="E125" s="223"/>
      <c r="F125" s="223"/>
      <c r="G125" s="223"/>
      <c r="H125" s="223"/>
      <c r="I125" s="223"/>
      <c r="J125" s="223"/>
    </row>
    <row r="126" spans="1:9" ht="12.75">
      <c r="A126" s="53"/>
      <c r="C126" s="29"/>
      <c r="D126" s="22"/>
      <c r="E126" s="32"/>
      <c r="F126" s="32"/>
      <c r="G126" s="32"/>
      <c r="H126" s="30"/>
      <c r="I126" s="30"/>
    </row>
    <row r="127" spans="1:9" ht="12.75">
      <c r="A127" s="53"/>
      <c r="C127" s="29"/>
      <c r="D127" s="22"/>
      <c r="E127" s="32"/>
      <c r="F127" s="32"/>
      <c r="G127" s="32"/>
      <c r="H127" s="30"/>
      <c r="I127" s="30"/>
    </row>
    <row r="128" spans="1:11" ht="12.75">
      <c r="A128" s="54"/>
      <c r="C128" s="7"/>
      <c r="D128" s="55"/>
      <c r="E128" s="56"/>
      <c r="F128" s="56"/>
      <c r="G128" s="56"/>
      <c r="H128" s="56"/>
      <c r="I128" s="56"/>
      <c r="J128" s="57"/>
      <c r="K128" s="57"/>
    </row>
    <row r="129" spans="1:11" ht="12.75">
      <c r="A129" s="58"/>
      <c r="J129" s="57"/>
      <c r="K129" s="57"/>
    </row>
    <row r="130" spans="1:11" ht="12.75">
      <c r="A130" s="58"/>
      <c r="J130" s="62"/>
      <c r="K130" s="62"/>
    </row>
    <row r="131" ht="12.75">
      <c r="A131" s="58"/>
    </row>
    <row r="132" ht="12.75">
      <c r="A132" s="58"/>
    </row>
    <row r="133" ht="12.75">
      <c r="A133" s="58"/>
    </row>
    <row r="134" spans="1:11" ht="12.75">
      <c r="A134" s="58"/>
      <c r="J134" s="77"/>
      <c r="K134" s="77"/>
    </row>
  </sheetData>
  <mergeCells count="38">
    <mergeCell ref="I4:J4"/>
    <mergeCell ref="E4:G4"/>
    <mergeCell ref="B1:E1"/>
    <mergeCell ref="B2:C2"/>
    <mergeCell ref="A4:B4"/>
    <mergeCell ref="A5:B5"/>
    <mergeCell ref="A6:B6"/>
    <mergeCell ref="A8:B8"/>
    <mergeCell ref="A15:B15"/>
    <mergeCell ref="A17:B17"/>
    <mergeCell ref="A24:B24"/>
    <mergeCell ref="A32:B32"/>
    <mergeCell ref="A34:B34"/>
    <mergeCell ref="A26:C26"/>
    <mergeCell ref="A39:B39"/>
    <mergeCell ref="A64:B64"/>
    <mergeCell ref="A79:B79"/>
    <mergeCell ref="A81:B81"/>
    <mergeCell ref="A41:B41"/>
    <mergeCell ref="A49:B49"/>
    <mergeCell ref="A55:B55"/>
    <mergeCell ref="A53:B53"/>
    <mergeCell ref="A47:B47"/>
    <mergeCell ref="A66:C66"/>
    <mergeCell ref="A86:B86"/>
    <mergeCell ref="A88:B88"/>
    <mergeCell ref="A95:B95"/>
    <mergeCell ref="A97:B97"/>
    <mergeCell ref="A100:B100"/>
    <mergeCell ref="A102:B102"/>
    <mergeCell ref="A108:B108"/>
    <mergeCell ref="A110:B110"/>
    <mergeCell ref="B124:J124"/>
    <mergeCell ref="B125:J125"/>
    <mergeCell ref="A113:B113"/>
    <mergeCell ref="A115:B115"/>
    <mergeCell ref="A119:B119"/>
    <mergeCell ref="A121:B121"/>
  </mergeCells>
  <printOptions/>
  <pageMargins left="0.75" right="0.75" top="1" bottom="1" header="0" footer="0"/>
  <pageSetup horizontalDpi="600" verticalDpi="600" orientation="portrait" paperSize="9" r:id="rId1"/>
  <ignoredErrors>
    <ignoredError sqref="A12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66"/>
  <sheetViews>
    <sheetView showGridLines="0" zoomScale="75" zoomScaleNormal="75" workbookViewId="0" topLeftCell="A1">
      <selection activeCell="J1" sqref="J1"/>
    </sheetView>
  </sheetViews>
  <sheetFormatPr defaultColWidth="11.00390625" defaultRowHeight="12.75"/>
  <cols>
    <col min="1" max="1" width="4.7109375" style="72" customWidth="1"/>
    <col min="2" max="2" width="26.7109375" style="58" customWidth="1"/>
    <col min="3" max="3" width="12.7109375" style="59" customWidth="1"/>
    <col min="4" max="4" width="12.7109375" style="60" customWidth="1"/>
    <col min="5" max="7" width="12.7109375" style="41" customWidth="1"/>
    <col min="8" max="8" width="6.57421875" style="41" customWidth="1"/>
    <col min="9" max="9" width="12.7109375" style="41" customWidth="1"/>
    <col min="10" max="11" width="12.7109375" style="52" customWidth="1"/>
    <col min="12" max="216" width="10.8515625" style="44" customWidth="1"/>
    <col min="217" max="219" width="11.00390625" style="44" customWidth="1"/>
    <col min="220" max="16384" width="11.00390625" style="44" customWidth="1"/>
  </cols>
  <sheetData>
    <row r="1" spans="1:11" s="1" customFormat="1" ht="12.75">
      <c r="A1" s="118" t="s">
        <v>43</v>
      </c>
      <c r="B1" s="221" t="s">
        <v>56</v>
      </c>
      <c r="C1" s="221"/>
      <c r="D1" s="221"/>
      <c r="E1" s="221"/>
      <c r="F1" s="68"/>
      <c r="G1" s="68"/>
      <c r="H1" s="68"/>
      <c r="I1" s="68"/>
      <c r="J1" s="2"/>
      <c r="K1" s="2"/>
    </row>
    <row r="2" spans="1:11" s="1" customFormat="1" ht="12.75">
      <c r="A2" s="119" t="s">
        <v>45</v>
      </c>
      <c r="B2" s="221" t="s">
        <v>59</v>
      </c>
      <c r="C2" s="221"/>
      <c r="D2" s="15"/>
      <c r="E2" s="68"/>
      <c r="F2" s="68"/>
      <c r="G2" s="68"/>
      <c r="H2" s="68"/>
      <c r="I2" s="68"/>
      <c r="J2" s="17"/>
      <c r="K2" s="17"/>
    </row>
    <row r="3" spans="1:11" s="1" customFormat="1" ht="12.75">
      <c r="A3" s="119"/>
      <c r="B3" s="70"/>
      <c r="C3" s="2"/>
      <c r="D3" s="15"/>
      <c r="E3" s="68"/>
      <c r="F3" s="68"/>
      <c r="G3" s="68"/>
      <c r="H3" s="68"/>
      <c r="I3" s="68"/>
      <c r="J3" s="17"/>
      <c r="K3" s="17"/>
    </row>
    <row r="4" spans="1:11" s="1" customFormat="1" ht="12.75">
      <c r="A4" s="229" t="s">
        <v>0</v>
      </c>
      <c r="B4" s="230"/>
      <c r="C4" s="18" t="s">
        <v>1</v>
      </c>
      <c r="D4" s="19" t="s">
        <v>2</v>
      </c>
      <c r="E4" s="231" t="s">
        <v>3</v>
      </c>
      <c r="F4" s="231"/>
      <c r="G4" s="231"/>
      <c r="H4" s="135"/>
      <c r="I4" s="231" t="s">
        <v>4</v>
      </c>
      <c r="J4" s="231"/>
      <c r="K4" s="123"/>
    </row>
    <row r="5" spans="1:11" s="1" customFormat="1" ht="12.75">
      <c r="A5" s="225" t="s">
        <v>5</v>
      </c>
      <c r="B5" s="226"/>
      <c r="C5" s="21" t="s">
        <v>6</v>
      </c>
      <c r="D5" s="22"/>
      <c r="E5" s="30" t="s">
        <v>7</v>
      </c>
      <c r="F5" s="30" t="s">
        <v>8</v>
      </c>
      <c r="G5" s="30" t="s">
        <v>9</v>
      </c>
      <c r="H5" s="45"/>
      <c r="I5" s="32" t="s">
        <v>10</v>
      </c>
      <c r="J5" s="32" t="s">
        <v>11</v>
      </c>
      <c r="K5" s="32"/>
    </row>
    <row r="6" spans="1:11" s="1" customFormat="1" ht="12.75">
      <c r="A6" s="227" t="s">
        <v>12</v>
      </c>
      <c r="B6" s="228"/>
      <c r="C6" s="25" t="s">
        <v>13</v>
      </c>
      <c r="D6" s="26" t="s">
        <v>14</v>
      </c>
      <c r="E6" s="192"/>
      <c r="F6" s="192"/>
      <c r="G6" s="192" t="s">
        <v>15</v>
      </c>
      <c r="H6" s="188"/>
      <c r="I6" s="207"/>
      <c r="J6" s="207"/>
      <c r="K6" s="41"/>
    </row>
    <row r="7" spans="1:11" s="1" customFormat="1" ht="12.75">
      <c r="A7" s="28"/>
      <c r="B7" s="70"/>
      <c r="C7" s="29"/>
      <c r="D7" s="22"/>
      <c r="E7" s="30"/>
      <c r="F7" s="30"/>
      <c r="G7" s="30"/>
      <c r="H7" s="190"/>
      <c r="I7" s="30"/>
      <c r="J7" s="30"/>
      <c r="K7" s="30"/>
    </row>
    <row r="8" spans="1:11" s="1" customFormat="1" ht="12.75">
      <c r="A8" s="211" t="s">
        <v>16</v>
      </c>
      <c r="B8" s="212"/>
      <c r="C8" s="139"/>
      <c r="D8" s="140"/>
      <c r="E8" s="75"/>
      <c r="F8" s="75"/>
      <c r="G8" s="75"/>
      <c r="H8" s="109"/>
      <c r="I8" s="75"/>
      <c r="J8" s="75"/>
      <c r="K8" s="75"/>
    </row>
    <row r="9" spans="1:11" s="1" customFormat="1" ht="12.75">
      <c r="A9" s="69">
        <v>12</v>
      </c>
      <c r="B9" s="70"/>
      <c r="C9" s="141">
        <v>1</v>
      </c>
      <c r="D9" s="153">
        <v>1009</v>
      </c>
      <c r="E9" s="163">
        <v>7.7</v>
      </c>
      <c r="F9" s="163">
        <v>7.7</v>
      </c>
      <c r="G9" s="163">
        <v>7.7</v>
      </c>
      <c r="H9" s="163"/>
      <c r="I9" s="157">
        <v>39.99556045315089</v>
      </c>
      <c r="J9" s="157">
        <v>39.99556045315089</v>
      </c>
      <c r="K9" s="74"/>
    </row>
    <row r="10" spans="1:11" s="1" customFormat="1" ht="12.75">
      <c r="A10" s="69">
        <v>15</v>
      </c>
      <c r="B10" s="70"/>
      <c r="C10" s="141">
        <v>1</v>
      </c>
      <c r="D10" s="153">
        <v>3379.5</v>
      </c>
      <c r="E10" s="163">
        <v>7.1</v>
      </c>
      <c r="F10" s="163">
        <v>7.1</v>
      </c>
      <c r="G10" s="163">
        <v>7.1</v>
      </c>
      <c r="H10" s="163"/>
      <c r="I10" s="157">
        <v>74.49871261286683</v>
      </c>
      <c r="J10" s="157">
        <v>74.49871261286683</v>
      </c>
      <c r="K10" s="74"/>
    </row>
    <row r="11" spans="1:11" s="1" customFormat="1" ht="12.75">
      <c r="A11" s="69">
        <v>18</v>
      </c>
      <c r="B11" s="70"/>
      <c r="C11" s="141">
        <v>1</v>
      </c>
      <c r="D11" s="153">
        <v>4990.03</v>
      </c>
      <c r="E11" s="163">
        <v>6.85</v>
      </c>
      <c r="F11" s="163">
        <v>6.85</v>
      </c>
      <c r="G11" s="163">
        <v>6.85</v>
      </c>
      <c r="H11" s="163"/>
      <c r="I11" s="157">
        <v>64.55833437911168</v>
      </c>
      <c r="J11" s="157">
        <v>64.55833437911168</v>
      </c>
      <c r="K11" s="74"/>
    </row>
    <row r="12" spans="1:11" s="1" customFormat="1" ht="12.75">
      <c r="A12" s="69">
        <v>20</v>
      </c>
      <c r="B12" s="70"/>
      <c r="C12" s="141">
        <v>15</v>
      </c>
      <c r="D12" s="153">
        <v>51717.45</v>
      </c>
      <c r="E12" s="163">
        <v>6.7</v>
      </c>
      <c r="F12" s="163">
        <v>8.2</v>
      </c>
      <c r="G12" s="163">
        <v>7.218</v>
      </c>
      <c r="H12" s="163"/>
      <c r="I12" s="157">
        <v>23.142535981133324</v>
      </c>
      <c r="J12" s="157">
        <v>79.8823304517746</v>
      </c>
      <c r="K12" s="74"/>
    </row>
    <row r="13" spans="1:11" s="1" customFormat="1" ht="12.75">
      <c r="A13" s="69">
        <v>25</v>
      </c>
      <c r="B13" s="70"/>
      <c r="C13" s="141">
        <v>9</v>
      </c>
      <c r="D13" s="153">
        <v>31151.75</v>
      </c>
      <c r="E13" s="163">
        <v>6.75</v>
      </c>
      <c r="F13" s="163">
        <v>8</v>
      </c>
      <c r="G13" s="163">
        <v>7.222222222222221</v>
      </c>
      <c r="H13" s="163"/>
      <c r="I13" s="157">
        <v>49.88978892083851</v>
      </c>
      <c r="J13" s="157">
        <v>79.65220660507958</v>
      </c>
      <c r="K13" s="74"/>
    </row>
    <row r="14" spans="1:11" s="1" customFormat="1" ht="12.75">
      <c r="A14" s="69">
        <v>26</v>
      </c>
      <c r="B14" s="70"/>
      <c r="C14" s="141">
        <v>1</v>
      </c>
      <c r="D14" s="153">
        <v>4083.9</v>
      </c>
      <c r="E14" s="163">
        <v>7.3</v>
      </c>
      <c r="F14" s="163">
        <v>7.3</v>
      </c>
      <c r="G14" s="163">
        <v>7.3</v>
      </c>
      <c r="H14" s="163"/>
      <c r="I14" s="157">
        <v>66.7847365993897</v>
      </c>
      <c r="J14" s="157">
        <v>66.7847365993897</v>
      </c>
      <c r="K14" s="74"/>
    </row>
    <row r="15" spans="1:11" s="1" customFormat="1" ht="12.75">
      <c r="A15" s="69">
        <v>30</v>
      </c>
      <c r="B15" s="70"/>
      <c r="C15" s="141">
        <v>4</v>
      </c>
      <c r="D15" s="153">
        <v>6056</v>
      </c>
      <c r="E15" s="163">
        <v>7.3</v>
      </c>
      <c r="F15" s="163">
        <v>7.7</v>
      </c>
      <c r="G15" s="163">
        <v>7.45</v>
      </c>
      <c r="H15" s="163"/>
      <c r="I15" s="157">
        <v>69.44958885843396</v>
      </c>
      <c r="J15" s="157">
        <v>82.83507448547522</v>
      </c>
      <c r="K15" s="74"/>
    </row>
    <row r="16" spans="1:11" s="1" customFormat="1" ht="12.75">
      <c r="A16" s="213" t="s">
        <v>17</v>
      </c>
      <c r="B16" s="214"/>
      <c r="C16" s="47">
        <f>SUM(C9:C15)</f>
        <v>32</v>
      </c>
      <c r="D16" s="49">
        <f>SUM(D9:D15)</f>
        <v>102387.62999999999</v>
      </c>
      <c r="E16" s="208"/>
      <c r="F16" s="208"/>
      <c r="G16" s="49">
        <v>7.219197677601396</v>
      </c>
      <c r="H16" s="163"/>
      <c r="I16" s="49"/>
      <c r="J16" s="49"/>
      <c r="K16" s="75"/>
    </row>
    <row r="17" spans="1:11" s="1" customFormat="1" ht="12.75">
      <c r="A17" s="28"/>
      <c r="B17" s="70"/>
      <c r="C17" s="139"/>
      <c r="D17" s="49"/>
      <c r="E17" s="49"/>
      <c r="F17" s="49"/>
      <c r="G17" s="49"/>
      <c r="H17" s="163"/>
      <c r="I17" s="49"/>
      <c r="J17" s="49"/>
      <c r="K17" s="75"/>
    </row>
    <row r="18" spans="1:11" s="1" customFormat="1" ht="12.75">
      <c r="A18" s="217" t="s">
        <v>31</v>
      </c>
      <c r="B18" s="218"/>
      <c r="C18" s="139"/>
      <c r="D18" s="49"/>
      <c r="E18" s="49"/>
      <c r="F18" s="49"/>
      <c r="G18" s="49"/>
      <c r="H18" s="163"/>
      <c r="I18" s="49"/>
      <c r="J18" s="49"/>
      <c r="K18" s="75"/>
    </row>
    <row r="19" spans="1:11" s="1" customFormat="1" ht="12.75">
      <c r="A19" s="70">
        <v>8</v>
      </c>
      <c r="B19" s="70"/>
      <c r="C19" s="141">
        <v>1</v>
      </c>
      <c r="D19" s="153">
        <v>1100</v>
      </c>
      <c r="E19" s="163">
        <v>8</v>
      </c>
      <c r="F19" s="163">
        <v>8</v>
      </c>
      <c r="G19" s="163">
        <v>8</v>
      </c>
      <c r="H19" s="163"/>
      <c r="I19" s="157">
        <v>46.45</v>
      </c>
      <c r="J19" s="157">
        <v>46.45</v>
      </c>
      <c r="K19" s="74"/>
    </row>
    <row r="20" spans="1:11" s="1" customFormat="1" ht="12.75">
      <c r="A20" s="70">
        <v>12</v>
      </c>
      <c r="B20" s="70"/>
      <c r="C20" s="141">
        <v>1</v>
      </c>
      <c r="D20" s="153">
        <v>2067</v>
      </c>
      <c r="E20" s="163">
        <v>7.8</v>
      </c>
      <c r="F20" s="163">
        <v>7.8</v>
      </c>
      <c r="G20" s="163">
        <v>7.8</v>
      </c>
      <c r="H20" s="163"/>
      <c r="I20" s="157">
        <v>69.83</v>
      </c>
      <c r="J20" s="157">
        <v>69.83</v>
      </c>
      <c r="K20" s="74"/>
    </row>
    <row r="21" spans="1:11" s="1" customFormat="1" ht="12.75">
      <c r="A21" s="70">
        <v>15</v>
      </c>
      <c r="B21" s="70"/>
      <c r="C21" s="141">
        <v>4</v>
      </c>
      <c r="D21" s="153">
        <v>4916</v>
      </c>
      <c r="E21" s="163">
        <v>7.4</v>
      </c>
      <c r="F21" s="163">
        <v>9</v>
      </c>
      <c r="G21" s="163">
        <v>8.4</v>
      </c>
      <c r="H21" s="163"/>
      <c r="I21" s="157">
        <v>63.82</v>
      </c>
      <c r="J21" s="157">
        <v>79.95</v>
      </c>
      <c r="K21" s="74"/>
    </row>
    <row r="22" spans="1:11" s="1" customFormat="1" ht="12.75">
      <c r="A22" s="70">
        <v>20</v>
      </c>
      <c r="B22" s="70"/>
      <c r="C22" s="141">
        <v>14</v>
      </c>
      <c r="D22" s="153">
        <v>20169</v>
      </c>
      <c r="E22" s="163">
        <v>7.6</v>
      </c>
      <c r="F22" s="163">
        <v>8.3</v>
      </c>
      <c r="G22" s="163">
        <v>7.81</v>
      </c>
      <c r="H22" s="163"/>
      <c r="I22" s="157">
        <v>56.81</v>
      </c>
      <c r="J22" s="157">
        <v>80</v>
      </c>
      <c r="K22" s="74"/>
    </row>
    <row r="23" spans="1:11" s="1" customFormat="1" ht="12.75">
      <c r="A23" s="70">
        <v>25</v>
      </c>
      <c r="B23" s="70"/>
      <c r="C23" s="141">
        <v>11</v>
      </c>
      <c r="D23" s="153">
        <v>15533</v>
      </c>
      <c r="E23" s="163">
        <v>7.6</v>
      </c>
      <c r="F23" s="163">
        <v>8.5</v>
      </c>
      <c r="G23" s="163">
        <v>7.85</v>
      </c>
      <c r="H23" s="163"/>
      <c r="I23" s="157">
        <v>68.84</v>
      </c>
      <c r="J23" s="157">
        <v>80</v>
      </c>
      <c r="K23" s="74"/>
    </row>
    <row r="24" spans="1:11" s="1" customFormat="1" ht="12.75">
      <c r="A24" s="70">
        <v>30</v>
      </c>
      <c r="B24" s="70"/>
      <c r="C24" s="141">
        <v>5</v>
      </c>
      <c r="D24" s="153">
        <v>7398</v>
      </c>
      <c r="E24" s="163">
        <v>7.6</v>
      </c>
      <c r="F24" s="163">
        <v>8.5</v>
      </c>
      <c r="G24" s="163">
        <v>7.82</v>
      </c>
      <c r="H24" s="163"/>
      <c r="I24" s="157">
        <v>68.56</v>
      </c>
      <c r="J24" s="157">
        <v>80</v>
      </c>
      <c r="K24" s="74"/>
    </row>
    <row r="25" spans="1:11" s="1" customFormat="1" ht="12.75">
      <c r="A25" s="213" t="s">
        <v>17</v>
      </c>
      <c r="B25" s="214"/>
      <c r="C25" s="139">
        <f>SUM(C19:C24)</f>
        <v>36</v>
      </c>
      <c r="D25" s="49">
        <f>SUM(D19:D24)</f>
        <v>51183</v>
      </c>
      <c r="E25" s="208"/>
      <c r="F25" s="208"/>
      <c r="G25" s="49">
        <v>7.883932164976651</v>
      </c>
      <c r="H25" s="163"/>
      <c r="I25" s="49"/>
      <c r="J25" s="49"/>
      <c r="K25" s="75"/>
    </row>
    <row r="26" spans="1:11" s="1" customFormat="1" ht="12.75">
      <c r="A26" s="28"/>
      <c r="B26" s="70"/>
      <c r="C26" s="139"/>
      <c r="D26" s="49"/>
      <c r="E26" s="208"/>
      <c r="F26" s="208"/>
      <c r="G26" s="49"/>
      <c r="H26" s="163"/>
      <c r="I26" s="49"/>
      <c r="J26" s="49"/>
      <c r="K26" s="75"/>
    </row>
    <row r="27" spans="1:11" s="1" customFormat="1" ht="12.75">
      <c r="A27" s="217" t="s">
        <v>19</v>
      </c>
      <c r="B27" s="218"/>
      <c r="C27" s="218"/>
      <c r="D27" s="49"/>
      <c r="E27" s="49"/>
      <c r="F27" s="49"/>
      <c r="G27" s="49"/>
      <c r="H27" s="163"/>
      <c r="I27" s="49"/>
      <c r="J27" s="49"/>
      <c r="K27" s="75"/>
    </row>
    <row r="28" spans="1:11" s="1" customFormat="1" ht="12.75">
      <c r="A28" s="70">
        <v>12</v>
      </c>
      <c r="B28" s="70"/>
      <c r="C28" s="141">
        <v>1</v>
      </c>
      <c r="D28" s="153">
        <v>1358</v>
      </c>
      <c r="E28" s="163">
        <v>7.5</v>
      </c>
      <c r="F28" s="163">
        <v>7.5</v>
      </c>
      <c r="G28" s="163">
        <v>7.5</v>
      </c>
      <c r="H28" s="163"/>
      <c r="I28" s="157">
        <v>73.64</v>
      </c>
      <c r="J28" s="157">
        <v>73.64</v>
      </c>
      <c r="K28" s="74"/>
    </row>
    <row r="29" spans="1:11" s="1" customFormat="1" ht="12.75">
      <c r="A29" s="70">
        <v>16</v>
      </c>
      <c r="B29" s="70"/>
      <c r="C29" s="141">
        <v>1</v>
      </c>
      <c r="D29" s="153">
        <v>2789</v>
      </c>
      <c r="E29" s="163">
        <v>7.1</v>
      </c>
      <c r="F29" s="163">
        <v>7.1</v>
      </c>
      <c r="G29" s="163">
        <v>7.1</v>
      </c>
      <c r="H29" s="163"/>
      <c r="I29" s="157">
        <v>55.93</v>
      </c>
      <c r="J29" s="157">
        <v>55.93</v>
      </c>
      <c r="K29" s="74"/>
    </row>
    <row r="30" spans="1:11" s="1" customFormat="1" ht="12.75">
      <c r="A30" s="70">
        <v>18</v>
      </c>
      <c r="B30" s="70"/>
      <c r="C30" s="141">
        <v>3</v>
      </c>
      <c r="D30" s="153">
        <v>8567</v>
      </c>
      <c r="E30" s="163">
        <v>6.85</v>
      </c>
      <c r="F30" s="163">
        <v>7.85</v>
      </c>
      <c r="G30" s="163">
        <v>6.98</v>
      </c>
      <c r="H30" s="163"/>
      <c r="I30" s="157">
        <v>36.19</v>
      </c>
      <c r="J30" s="157">
        <v>79.14</v>
      </c>
      <c r="K30" s="74"/>
    </row>
    <row r="31" spans="1:11" s="1" customFormat="1" ht="12.75">
      <c r="A31" s="70">
        <v>20</v>
      </c>
      <c r="B31" s="70"/>
      <c r="C31" s="141">
        <v>13</v>
      </c>
      <c r="D31" s="153">
        <v>32950</v>
      </c>
      <c r="E31" s="163">
        <v>6.65</v>
      </c>
      <c r="F31" s="163">
        <v>7.9</v>
      </c>
      <c r="G31" s="163">
        <v>7.01</v>
      </c>
      <c r="H31" s="163"/>
      <c r="I31" s="157">
        <v>51.02</v>
      </c>
      <c r="J31" s="157">
        <v>79.85</v>
      </c>
      <c r="K31" s="74"/>
    </row>
    <row r="32" spans="1:11" s="1" customFormat="1" ht="12.75">
      <c r="A32" s="70">
        <v>25</v>
      </c>
      <c r="B32" s="70"/>
      <c r="C32" s="141">
        <v>4</v>
      </c>
      <c r="D32" s="153">
        <v>9899</v>
      </c>
      <c r="E32" s="163">
        <v>6.95</v>
      </c>
      <c r="F32" s="163">
        <v>7.5</v>
      </c>
      <c r="G32" s="163">
        <v>7.17</v>
      </c>
      <c r="H32" s="163"/>
      <c r="I32" s="157">
        <v>68.42</v>
      </c>
      <c r="J32" s="157">
        <v>79.58</v>
      </c>
      <c r="K32" s="74"/>
    </row>
    <row r="33" spans="1:11" s="1" customFormat="1" ht="12.75">
      <c r="A33" s="70">
        <v>30</v>
      </c>
      <c r="B33" s="70"/>
      <c r="C33" s="141">
        <v>3</v>
      </c>
      <c r="D33" s="153">
        <v>8695</v>
      </c>
      <c r="E33" s="163">
        <v>6.6</v>
      </c>
      <c r="F33" s="163">
        <v>7.4</v>
      </c>
      <c r="G33" s="163">
        <v>6.95</v>
      </c>
      <c r="H33" s="163"/>
      <c r="I33" s="157">
        <v>74.96</v>
      </c>
      <c r="J33" s="157">
        <v>79.93</v>
      </c>
      <c r="K33" s="74"/>
    </row>
    <row r="34" spans="1:11" s="1" customFormat="1" ht="12.75">
      <c r="A34" s="213" t="s">
        <v>17</v>
      </c>
      <c r="B34" s="214"/>
      <c r="C34" s="139">
        <f>SUM(C28:C33)</f>
        <v>25</v>
      </c>
      <c r="D34" s="49">
        <f>SUM(D28:D33)</f>
        <v>64258</v>
      </c>
      <c r="E34" s="208"/>
      <c r="F34" s="208"/>
      <c r="G34" s="49">
        <v>7.0367913722804944</v>
      </c>
      <c r="H34" s="163"/>
      <c r="I34" s="49"/>
      <c r="J34" s="49"/>
      <c r="K34" s="75"/>
    </row>
    <row r="35" spans="1:11" s="1" customFormat="1" ht="12.75">
      <c r="A35" s="28"/>
      <c r="B35" s="70"/>
      <c r="C35" s="139"/>
      <c r="D35" s="49"/>
      <c r="E35" s="49"/>
      <c r="F35" s="49"/>
      <c r="G35" s="49"/>
      <c r="H35" s="163"/>
      <c r="I35" s="49"/>
      <c r="J35" s="49"/>
      <c r="K35" s="75"/>
    </row>
    <row r="36" spans="1:11" s="1" customFormat="1" ht="12.75">
      <c r="A36" s="211" t="s">
        <v>20</v>
      </c>
      <c r="B36" s="212"/>
      <c r="C36" s="139"/>
      <c r="D36" s="49"/>
      <c r="E36" s="49"/>
      <c r="F36" s="49"/>
      <c r="G36" s="49"/>
      <c r="H36" s="163"/>
      <c r="I36" s="49"/>
      <c r="J36" s="49"/>
      <c r="K36" s="75"/>
    </row>
    <row r="37" spans="1:11" s="1" customFormat="1" ht="12.75">
      <c r="A37" s="70">
        <v>8</v>
      </c>
      <c r="B37" s="70"/>
      <c r="C37" s="141">
        <v>1</v>
      </c>
      <c r="D37" s="153">
        <v>370</v>
      </c>
      <c r="E37" s="163">
        <v>9.5</v>
      </c>
      <c r="F37" s="163">
        <v>9.5</v>
      </c>
      <c r="G37" s="163">
        <v>9.5</v>
      </c>
      <c r="H37" s="163"/>
      <c r="I37" s="157">
        <v>53.56</v>
      </c>
      <c r="J37" s="157">
        <v>53.56</v>
      </c>
      <c r="K37" s="74"/>
    </row>
    <row r="38" spans="1:11" s="1" customFormat="1" ht="12.75">
      <c r="A38" s="70">
        <v>12</v>
      </c>
      <c r="B38" s="70"/>
      <c r="C38" s="141">
        <v>3</v>
      </c>
      <c r="D38" s="153">
        <v>1858</v>
      </c>
      <c r="E38" s="163">
        <v>9.5</v>
      </c>
      <c r="F38" s="163">
        <v>9.5</v>
      </c>
      <c r="G38" s="163">
        <v>9.5</v>
      </c>
      <c r="H38" s="163"/>
      <c r="I38" s="157">
        <v>63.99</v>
      </c>
      <c r="J38" s="157">
        <v>73.99</v>
      </c>
      <c r="K38" s="74"/>
    </row>
    <row r="39" spans="1:11" s="1" customFormat="1" ht="12.75">
      <c r="A39" s="70">
        <v>15</v>
      </c>
      <c r="B39" s="70"/>
      <c r="C39" s="141">
        <v>3</v>
      </c>
      <c r="D39" s="153">
        <v>1542</v>
      </c>
      <c r="E39" s="163">
        <v>9.5</v>
      </c>
      <c r="F39" s="163">
        <v>9.5</v>
      </c>
      <c r="G39" s="163">
        <v>9.5</v>
      </c>
      <c r="H39" s="163"/>
      <c r="I39" s="157">
        <v>55.11</v>
      </c>
      <c r="J39" s="157">
        <v>79.25</v>
      </c>
      <c r="K39" s="74"/>
    </row>
    <row r="40" spans="1:11" s="1" customFormat="1" ht="12.75">
      <c r="A40" s="70">
        <v>20</v>
      </c>
      <c r="B40" s="70"/>
      <c r="C40" s="141">
        <v>10</v>
      </c>
      <c r="D40" s="153">
        <v>6626</v>
      </c>
      <c r="E40" s="163">
        <v>9</v>
      </c>
      <c r="F40" s="163">
        <v>9.5</v>
      </c>
      <c r="G40" s="163">
        <v>9.16</v>
      </c>
      <c r="H40" s="163"/>
      <c r="I40" s="157">
        <v>65.95</v>
      </c>
      <c r="J40" s="157">
        <v>78.69</v>
      </c>
      <c r="K40" s="74"/>
    </row>
    <row r="41" spans="1:11" s="1" customFormat="1" ht="12.75">
      <c r="A41" s="70">
        <v>25</v>
      </c>
      <c r="B41" s="70"/>
      <c r="C41" s="141">
        <v>1</v>
      </c>
      <c r="D41" s="153">
        <v>718</v>
      </c>
      <c r="E41" s="163">
        <v>9</v>
      </c>
      <c r="F41" s="163">
        <v>9</v>
      </c>
      <c r="G41" s="163">
        <v>9</v>
      </c>
      <c r="H41" s="163"/>
      <c r="I41" s="157">
        <v>74.98</v>
      </c>
      <c r="J41" s="157">
        <v>74.98</v>
      </c>
      <c r="K41" s="74"/>
    </row>
    <row r="42" spans="1:11" s="1" customFormat="1" ht="12.75">
      <c r="A42" s="213" t="s">
        <v>17</v>
      </c>
      <c r="B42" s="214"/>
      <c r="C42" s="139">
        <f>SUM(C37:C41)</f>
        <v>18</v>
      </c>
      <c r="D42" s="49">
        <f>SUM(D37:D41)</f>
        <v>11114</v>
      </c>
      <c r="E42" s="49"/>
      <c r="F42" s="49"/>
      <c r="G42" s="49">
        <v>9.264995501169697</v>
      </c>
      <c r="H42" s="163"/>
      <c r="I42" s="49"/>
      <c r="J42" s="49"/>
      <c r="K42" s="75"/>
    </row>
    <row r="43" spans="1:11" s="1" customFormat="1" ht="12.75">
      <c r="A43" s="28"/>
      <c r="B43" s="70"/>
      <c r="C43" s="139"/>
      <c r="D43" s="49"/>
      <c r="E43" s="49"/>
      <c r="F43" s="49"/>
      <c r="G43" s="49"/>
      <c r="H43" s="163"/>
      <c r="I43" s="49"/>
      <c r="J43" s="49"/>
      <c r="K43" s="75"/>
    </row>
    <row r="44" spans="1:11" s="1" customFormat="1" ht="12.75">
      <c r="A44" s="211" t="s">
        <v>21</v>
      </c>
      <c r="B44" s="212"/>
      <c r="C44" s="139"/>
      <c r="D44" s="49"/>
      <c r="E44" s="49"/>
      <c r="F44" s="49"/>
      <c r="G44" s="49"/>
      <c r="H44" s="163"/>
      <c r="I44" s="49"/>
      <c r="J44" s="49"/>
      <c r="K44" s="75"/>
    </row>
    <row r="45" spans="1:11" s="1" customFormat="1" ht="12.75">
      <c r="A45" s="70">
        <v>15</v>
      </c>
      <c r="B45" s="70"/>
      <c r="C45" s="141">
        <v>1</v>
      </c>
      <c r="D45" s="153">
        <v>3387</v>
      </c>
      <c r="E45" s="163">
        <v>7.25</v>
      </c>
      <c r="F45" s="163">
        <v>7.25</v>
      </c>
      <c r="G45" s="163">
        <v>7.25</v>
      </c>
      <c r="H45" s="163"/>
      <c r="I45" s="157">
        <v>65.93</v>
      </c>
      <c r="J45" s="157">
        <v>65.93</v>
      </c>
      <c r="K45" s="74"/>
    </row>
    <row r="46" spans="1:11" s="1" customFormat="1" ht="12.75">
      <c r="A46" s="70">
        <v>18</v>
      </c>
      <c r="B46" s="70"/>
      <c r="C46" s="141">
        <v>1</v>
      </c>
      <c r="D46" s="153">
        <v>7600</v>
      </c>
      <c r="E46" s="163">
        <v>6.5</v>
      </c>
      <c r="F46" s="163">
        <v>6.5</v>
      </c>
      <c r="G46" s="163">
        <v>6.5</v>
      </c>
      <c r="H46" s="163"/>
      <c r="I46" s="157">
        <v>63.13</v>
      </c>
      <c r="J46" s="157">
        <v>63.13</v>
      </c>
      <c r="K46" s="74"/>
    </row>
    <row r="47" spans="1:11" s="1" customFormat="1" ht="12.75">
      <c r="A47" s="70">
        <v>20</v>
      </c>
      <c r="B47" s="70"/>
      <c r="C47" s="141">
        <v>22</v>
      </c>
      <c r="D47" s="153">
        <v>83551.5</v>
      </c>
      <c r="E47" s="163">
        <v>6.4</v>
      </c>
      <c r="F47" s="163">
        <v>7.4</v>
      </c>
      <c r="G47" s="163">
        <v>6.65</v>
      </c>
      <c r="H47" s="163"/>
      <c r="I47" s="157">
        <v>16.23</v>
      </c>
      <c r="J47" s="157">
        <v>79.92</v>
      </c>
      <c r="K47" s="74"/>
    </row>
    <row r="48" spans="1:11" s="1" customFormat="1" ht="12.75">
      <c r="A48" s="70">
        <v>25</v>
      </c>
      <c r="B48" s="70"/>
      <c r="C48" s="141">
        <v>5</v>
      </c>
      <c r="D48" s="153">
        <v>13478.1</v>
      </c>
      <c r="E48" s="163">
        <v>6.8</v>
      </c>
      <c r="F48" s="163">
        <v>7.15</v>
      </c>
      <c r="G48" s="163">
        <v>6.93</v>
      </c>
      <c r="H48" s="163"/>
      <c r="I48" s="157">
        <v>58.59</v>
      </c>
      <c r="J48" s="157">
        <v>78.93</v>
      </c>
      <c r="K48" s="74"/>
    </row>
    <row r="49" spans="1:11" s="1" customFormat="1" ht="12.75">
      <c r="A49" s="70">
        <v>30</v>
      </c>
      <c r="B49" s="70"/>
      <c r="C49" s="141">
        <v>5</v>
      </c>
      <c r="D49" s="153">
        <v>25086</v>
      </c>
      <c r="E49" s="163">
        <v>6.4</v>
      </c>
      <c r="F49" s="163">
        <v>7.1</v>
      </c>
      <c r="G49" s="163">
        <v>6.66</v>
      </c>
      <c r="H49" s="163"/>
      <c r="I49" s="157">
        <v>47.16</v>
      </c>
      <c r="J49" s="157">
        <v>67.26</v>
      </c>
      <c r="K49" s="74"/>
    </row>
    <row r="50" spans="1:11" s="1" customFormat="1" ht="12.75">
      <c r="A50" s="213" t="s">
        <v>17</v>
      </c>
      <c r="B50" s="214"/>
      <c r="C50" s="139">
        <f>SUM(C45:C49)</f>
        <v>34</v>
      </c>
      <c r="D50" s="49">
        <f>SUM(D45:D49)</f>
        <v>133102.6</v>
      </c>
      <c r="E50" s="208"/>
      <c r="F50" s="208"/>
      <c r="G50" s="49">
        <v>6.686940886203575</v>
      </c>
      <c r="H50" s="163"/>
      <c r="I50" s="49"/>
      <c r="J50" s="49"/>
      <c r="K50" s="75"/>
    </row>
    <row r="51" spans="1:11" s="1" customFormat="1" ht="12.75">
      <c r="A51" s="28"/>
      <c r="B51" s="70"/>
      <c r="C51" s="139"/>
      <c r="D51" s="154"/>
      <c r="E51" s="49"/>
      <c r="F51" s="49"/>
      <c r="G51" s="49"/>
      <c r="H51" s="163"/>
      <c r="I51" s="49"/>
      <c r="J51" s="49"/>
      <c r="K51" s="75"/>
    </row>
    <row r="52" spans="1:11" s="1" customFormat="1" ht="12.75">
      <c r="A52" s="211" t="s">
        <v>22</v>
      </c>
      <c r="B52" s="212"/>
      <c r="C52" s="139"/>
      <c r="D52" s="154"/>
      <c r="E52" s="49"/>
      <c r="F52" s="49"/>
      <c r="G52" s="49"/>
      <c r="H52" s="163"/>
      <c r="I52" s="49"/>
      <c r="J52" s="49"/>
      <c r="K52" s="75"/>
    </row>
    <row r="53" spans="1:11" s="1" customFormat="1" ht="12.75">
      <c r="A53" s="70">
        <v>12</v>
      </c>
      <c r="B53" s="70"/>
      <c r="C53" s="141">
        <v>1</v>
      </c>
      <c r="D53" s="153">
        <v>1039.5</v>
      </c>
      <c r="E53" s="163">
        <v>8.3</v>
      </c>
      <c r="F53" s="163">
        <v>8.3</v>
      </c>
      <c r="G53" s="163">
        <v>8.3</v>
      </c>
      <c r="H53" s="163"/>
      <c r="I53" s="157">
        <v>69.3</v>
      </c>
      <c r="J53" s="157">
        <v>69.3</v>
      </c>
      <c r="K53" s="74"/>
    </row>
    <row r="54" spans="1:11" s="1" customFormat="1" ht="12.75">
      <c r="A54" s="70">
        <v>15</v>
      </c>
      <c r="B54" s="70"/>
      <c r="C54" s="141">
        <v>1</v>
      </c>
      <c r="D54" s="153">
        <v>1544.8</v>
      </c>
      <c r="E54" s="163">
        <v>7.3</v>
      </c>
      <c r="F54" s="163">
        <v>7.3</v>
      </c>
      <c r="G54" s="163">
        <v>7.3</v>
      </c>
      <c r="H54" s="163"/>
      <c r="I54" s="157">
        <v>75.65</v>
      </c>
      <c r="J54" s="157">
        <v>75.65</v>
      </c>
      <c r="K54" s="74"/>
    </row>
    <row r="55" spans="1:11" s="1" customFormat="1" ht="12.75">
      <c r="A55" s="70">
        <v>20</v>
      </c>
      <c r="B55" s="70"/>
      <c r="C55" s="141">
        <v>2</v>
      </c>
      <c r="D55" s="153">
        <v>2430</v>
      </c>
      <c r="E55" s="163">
        <v>7.6</v>
      </c>
      <c r="F55" s="163">
        <v>7.6</v>
      </c>
      <c r="G55" s="163">
        <v>7.6</v>
      </c>
      <c r="H55" s="163"/>
      <c r="I55" s="157">
        <v>60.83</v>
      </c>
      <c r="J55" s="157">
        <v>70.65</v>
      </c>
      <c r="K55" s="74"/>
    </row>
    <row r="56" spans="1:11" s="1" customFormat="1" ht="12.75">
      <c r="A56" s="70">
        <v>25</v>
      </c>
      <c r="B56" s="70"/>
      <c r="C56" s="141">
        <v>3</v>
      </c>
      <c r="D56" s="153">
        <v>5191.4</v>
      </c>
      <c r="E56" s="163">
        <v>7.05</v>
      </c>
      <c r="F56" s="163">
        <v>8.3</v>
      </c>
      <c r="G56" s="163">
        <v>7.37</v>
      </c>
      <c r="H56" s="163"/>
      <c r="I56" s="157">
        <v>34.23</v>
      </c>
      <c r="J56" s="157">
        <v>76.39</v>
      </c>
      <c r="K56" s="74"/>
    </row>
    <row r="57" spans="1:11" s="1" customFormat="1" ht="12.75">
      <c r="A57" s="70">
        <v>30</v>
      </c>
      <c r="B57" s="70"/>
      <c r="C57" s="141">
        <v>1</v>
      </c>
      <c r="D57" s="153">
        <v>4462.3</v>
      </c>
      <c r="E57" s="163">
        <v>7.1</v>
      </c>
      <c r="F57" s="163">
        <v>7.1</v>
      </c>
      <c r="G57" s="163">
        <v>7.1</v>
      </c>
      <c r="H57" s="163"/>
      <c r="I57" s="157">
        <v>75.48</v>
      </c>
      <c r="J57" s="157">
        <v>75.48</v>
      </c>
      <c r="K57" s="74"/>
    </row>
    <row r="58" spans="1:11" s="1" customFormat="1" ht="12.75">
      <c r="A58" s="213" t="s">
        <v>17</v>
      </c>
      <c r="B58" s="214"/>
      <c r="C58" s="139">
        <f>SUM(C53:C57)</f>
        <v>8</v>
      </c>
      <c r="D58" s="49">
        <f>SUM(D53:D57)</f>
        <v>14668</v>
      </c>
      <c r="E58" s="208"/>
      <c r="F58" s="208"/>
      <c r="G58" s="49">
        <v>7.384499454595037</v>
      </c>
      <c r="H58" s="163"/>
      <c r="I58" s="49"/>
      <c r="J58" s="49"/>
      <c r="K58" s="75"/>
    </row>
    <row r="59" spans="1:11" s="1" customFormat="1" ht="12.75">
      <c r="A59" s="28"/>
      <c r="B59" s="70"/>
      <c r="C59" s="139"/>
      <c r="D59" s="49"/>
      <c r="E59" s="49"/>
      <c r="F59" s="49"/>
      <c r="G59" s="49"/>
      <c r="H59" s="163"/>
      <c r="I59" s="49"/>
      <c r="J59" s="49"/>
      <c r="K59" s="75"/>
    </row>
    <row r="60" spans="1:11" s="1" customFormat="1" ht="12.75">
      <c r="A60" s="211" t="s">
        <v>32</v>
      </c>
      <c r="B60" s="212"/>
      <c r="C60" s="139"/>
      <c r="D60" s="49"/>
      <c r="E60" s="163"/>
      <c r="F60" s="49"/>
      <c r="G60" s="49"/>
      <c r="H60" s="163"/>
      <c r="I60" s="49"/>
      <c r="J60" s="49"/>
      <c r="K60" s="75"/>
    </row>
    <row r="61" spans="1:11" s="9" customFormat="1" ht="12.75">
      <c r="A61" s="70">
        <v>20</v>
      </c>
      <c r="B61" s="69"/>
      <c r="C61" s="105">
        <v>4</v>
      </c>
      <c r="D61" s="153">
        <v>11767.9</v>
      </c>
      <c r="E61" s="163">
        <v>7.25</v>
      </c>
      <c r="F61" s="163">
        <v>8</v>
      </c>
      <c r="G61" s="163">
        <v>7.52</v>
      </c>
      <c r="H61" s="163"/>
      <c r="I61" s="157">
        <v>22.52</v>
      </c>
      <c r="J61" s="157">
        <v>75</v>
      </c>
      <c r="K61" s="74"/>
    </row>
    <row r="62" spans="1:11" s="1" customFormat="1" ht="12.75">
      <c r="A62" s="213" t="s">
        <v>17</v>
      </c>
      <c r="B62" s="214"/>
      <c r="C62" s="139">
        <f>SUM(C61:C61)</f>
        <v>4</v>
      </c>
      <c r="D62" s="49">
        <f>SUM(D61:D61)</f>
        <v>11767.9</v>
      </c>
      <c r="E62" s="208"/>
      <c r="F62" s="208"/>
      <c r="G62" s="208">
        <v>7.52</v>
      </c>
      <c r="H62" s="163"/>
      <c r="I62" s="49"/>
      <c r="J62" s="49"/>
      <c r="K62" s="75"/>
    </row>
    <row r="63" spans="1:11" s="1" customFormat="1" ht="12.75">
      <c r="A63" s="28"/>
      <c r="B63" s="70"/>
      <c r="C63" s="139"/>
      <c r="D63" s="49"/>
      <c r="E63" s="208"/>
      <c r="F63" s="208"/>
      <c r="G63" s="208"/>
      <c r="H63" s="163"/>
      <c r="I63" s="49"/>
      <c r="J63" s="49"/>
      <c r="K63" s="75"/>
    </row>
    <row r="64" spans="1:11" s="1" customFormat="1" ht="12.75">
      <c r="A64" s="211" t="s">
        <v>23</v>
      </c>
      <c r="B64" s="212"/>
      <c r="C64" s="142"/>
      <c r="D64" s="155"/>
      <c r="E64" s="155"/>
      <c r="F64" s="155"/>
      <c r="G64" s="155"/>
      <c r="H64" s="163"/>
      <c r="I64" s="155"/>
      <c r="J64" s="155"/>
      <c r="K64" s="143"/>
    </row>
    <row r="65" spans="1:11" s="1" customFormat="1" ht="12.75">
      <c r="A65" s="70">
        <v>15</v>
      </c>
      <c r="B65" s="70"/>
      <c r="C65" s="141">
        <v>1</v>
      </c>
      <c r="D65" s="153">
        <v>305</v>
      </c>
      <c r="E65" s="163">
        <v>10</v>
      </c>
      <c r="F65" s="163">
        <v>10</v>
      </c>
      <c r="G65" s="163">
        <v>10</v>
      </c>
      <c r="H65" s="163"/>
      <c r="I65" s="157">
        <v>34.39</v>
      </c>
      <c r="J65" s="157">
        <v>34.39</v>
      </c>
      <c r="K65" s="74"/>
    </row>
    <row r="66" spans="1:11" s="1" customFormat="1" ht="12.75">
      <c r="A66" s="70">
        <v>16</v>
      </c>
      <c r="B66" s="70"/>
      <c r="C66" s="141">
        <v>1</v>
      </c>
      <c r="D66" s="153">
        <v>381</v>
      </c>
      <c r="E66" s="163">
        <v>9.2</v>
      </c>
      <c r="F66" s="163">
        <v>9.2</v>
      </c>
      <c r="G66" s="163">
        <v>9.2</v>
      </c>
      <c r="H66" s="163"/>
      <c r="I66" s="157">
        <v>54.66</v>
      </c>
      <c r="J66" s="157">
        <v>54.66</v>
      </c>
      <c r="K66" s="74"/>
    </row>
    <row r="67" spans="1:11" s="1" customFormat="1" ht="12.75">
      <c r="A67" s="70">
        <v>18</v>
      </c>
      <c r="B67" s="70"/>
      <c r="C67" s="141">
        <v>1</v>
      </c>
      <c r="D67" s="153">
        <v>450</v>
      </c>
      <c r="E67" s="163">
        <v>9.2</v>
      </c>
      <c r="F67" s="163">
        <v>9.2</v>
      </c>
      <c r="G67" s="163">
        <v>9.2</v>
      </c>
      <c r="H67" s="163"/>
      <c r="I67" s="157">
        <v>75</v>
      </c>
      <c r="J67" s="157">
        <v>75</v>
      </c>
      <c r="K67" s="74"/>
    </row>
    <row r="68" spans="1:11" s="1" customFormat="1" ht="12.75">
      <c r="A68" s="70">
        <v>20</v>
      </c>
      <c r="B68" s="70"/>
      <c r="C68" s="141">
        <v>7</v>
      </c>
      <c r="D68" s="153">
        <v>8653</v>
      </c>
      <c r="E68" s="163">
        <v>7.8</v>
      </c>
      <c r="F68" s="163">
        <v>9.2</v>
      </c>
      <c r="G68" s="163">
        <v>8.45</v>
      </c>
      <c r="H68" s="163"/>
      <c r="I68" s="157">
        <v>72.79</v>
      </c>
      <c r="J68" s="157">
        <v>79.97</v>
      </c>
      <c r="K68" s="74"/>
    </row>
    <row r="69" spans="1:11" s="1" customFormat="1" ht="12.75">
      <c r="A69" s="70">
        <v>25</v>
      </c>
      <c r="B69" s="70"/>
      <c r="C69" s="141">
        <v>1</v>
      </c>
      <c r="D69" s="153">
        <v>762</v>
      </c>
      <c r="E69" s="163">
        <v>9</v>
      </c>
      <c r="F69" s="163">
        <v>9</v>
      </c>
      <c r="G69" s="163">
        <v>9</v>
      </c>
      <c r="H69" s="163"/>
      <c r="I69" s="157">
        <v>79.96</v>
      </c>
      <c r="J69" s="157">
        <v>79.96</v>
      </c>
      <c r="K69" s="74"/>
    </row>
    <row r="70" spans="1:11" s="1" customFormat="1" ht="12.75">
      <c r="A70" s="70">
        <v>26</v>
      </c>
      <c r="B70" s="70"/>
      <c r="C70" s="141">
        <v>1</v>
      </c>
      <c r="D70" s="153">
        <v>275</v>
      </c>
      <c r="E70" s="163">
        <v>9.5</v>
      </c>
      <c r="F70" s="163">
        <v>9.5</v>
      </c>
      <c r="G70" s="163">
        <v>9.5</v>
      </c>
      <c r="H70" s="163"/>
      <c r="I70" s="157">
        <v>58.24</v>
      </c>
      <c r="J70" s="157">
        <v>58.24</v>
      </c>
      <c r="K70" s="74"/>
    </row>
    <row r="71" spans="1:11" s="1" customFormat="1" ht="12.75">
      <c r="A71" s="213" t="s">
        <v>17</v>
      </c>
      <c r="B71" s="214"/>
      <c r="C71" s="139">
        <f>SUM(C65:C70)</f>
        <v>12</v>
      </c>
      <c r="D71" s="49">
        <f>SUM(D65:D70)</f>
        <v>10826</v>
      </c>
      <c r="E71" s="208"/>
      <c r="F71" s="208"/>
      <c r="G71" s="49">
        <v>8.61662202106041</v>
      </c>
      <c r="H71" s="163"/>
      <c r="I71" s="49"/>
      <c r="J71" s="49"/>
      <c r="K71" s="75"/>
    </row>
    <row r="72" spans="1:11" s="1" customFormat="1" ht="12.75">
      <c r="A72" s="71"/>
      <c r="B72" s="70"/>
      <c r="C72" s="144"/>
      <c r="D72" s="156"/>
      <c r="E72" s="156"/>
      <c r="F72" s="156"/>
      <c r="G72" s="156"/>
      <c r="H72" s="163"/>
      <c r="I72" s="209"/>
      <c r="J72" s="209"/>
      <c r="K72" s="145"/>
    </row>
    <row r="73" spans="1:11" s="1" customFormat="1" ht="12.75">
      <c r="A73" s="219" t="s">
        <v>24</v>
      </c>
      <c r="B73" s="220"/>
      <c r="C73" s="220"/>
      <c r="D73" s="156"/>
      <c r="E73" s="156"/>
      <c r="F73" s="156"/>
      <c r="G73" s="156"/>
      <c r="H73" s="163"/>
      <c r="I73" s="209"/>
      <c r="J73" s="209"/>
      <c r="K73" s="145"/>
    </row>
    <row r="74" spans="1:11" s="1" customFormat="1" ht="12.75">
      <c r="A74" s="70">
        <v>12</v>
      </c>
      <c r="B74" s="70"/>
      <c r="C74" s="141">
        <v>2</v>
      </c>
      <c r="D74" s="153">
        <v>1151</v>
      </c>
      <c r="E74" s="163">
        <v>8.3</v>
      </c>
      <c r="F74" s="163">
        <v>8.7</v>
      </c>
      <c r="G74" s="163">
        <v>8.5</v>
      </c>
      <c r="H74" s="163"/>
      <c r="I74" s="157">
        <v>69.98</v>
      </c>
      <c r="J74" s="157">
        <v>75.17</v>
      </c>
      <c r="K74" s="74"/>
    </row>
    <row r="75" spans="1:11" s="1" customFormat="1" ht="12.75">
      <c r="A75" s="70">
        <v>13</v>
      </c>
      <c r="B75" s="70"/>
      <c r="C75" s="141">
        <v>1</v>
      </c>
      <c r="D75" s="153">
        <v>1333</v>
      </c>
      <c r="E75" s="163">
        <v>7.6</v>
      </c>
      <c r="F75" s="163">
        <v>7.6</v>
      </c>
      <c r="G75" s="163">
        <v>7.6</v>
      </c>
      <c r="H75" s="163"/>
      <c r="I75" s="157">
        <v>68.43</v>
      </c>
      <c r="J75" s="157">
        <v>68.43</v>
      </c>
      <c r="K75" s="74"/>
    </row>
    <row r="76" spans="1:11" s="1" customFormat="1" ht="12.75">
      <c r="A76" s="70">
        <v>14</v>
      </c>
      <c r="B76" s="70"/>
      <c r="C76" s="141">
        <v>1</v>
      </c>
      <c r="D76" s="153">
        <v>4500</v>
      </c>
      <c r="E76" s="163">
        <v>7.15</v>
      </c>
      <c r="F76" s="163">
        <v>7.15</v>
      </c>
      <c r="G76" s="163">
        <v>7.15</v>
      </c>
      <c r="H76" s="163"/>
      <c r="I76" s="157">
        <v>54.21</v>
      </c>
      <c r="J76" s="157">
        <v>54.21</v>
      </c>
      <c r="K76" s="74"/>
    </row>
    <row r="77" spans="1:11" s="1" customFormat="1" ht="12.75">
      <c r="A77" s="70">
        <v>15</v>
      </c>
      <c r="B77" s="70"/>
      <c r="C77" s="141">
        <v>12</v>
      </c>
      <c r="D77" s="153">
        <v>17927</v>
      </c>
      <c r="E77" s="163">
        <v>6.85</v>
      </c>
      <c r="F77" s="163">
        <v>8.5</v>
      </c>
      <c r="G77" s="163">
        <v>7.35</v>
      </c>
      <c r="H77" s="163"/>
      <c r="I77" s="157">
        <v>35.38</v>
      </c>
      <c r="J77" s="157">
        <v>79.96</v>
      </c>
      <c r="K77" s="74"/>
    </row>
    <row r="78" spans="1:11" s="1" customFormat="1" ht="12.75">
      <c r="A78" s="70">
        <v>16</v>
      </c>
      <c r="B78" s="70"/>
      <c r="C78" s="141">
        <v>2</v>
      </c>
      <c r="D78" s="153">
        <v>3345</v>
      </c>
      <c r="E78" s="163">
        <v>7.2</v>
      </c>
      <c r="F78" s="163">
        <v>7.4</v>
      </c>
      <c r="G78" s="163">
        <v>7.3</v>
      </c>
      <c r="H78" s="163"/>
      <c r="I78" s="157">
        <v>64.43</v>
      </c>
      <c r="J78" s="157">
        <v>67.84</v>
      </c>
      <c r="K78" s="74"/>
    </row>
    <row r="79" spans="1:11" s="1" customFormat="1" ht="12.75">
      <c r="A79" s="70">
        <v>18</v>
      </c>
      <c r="B79" s="70"/>
      <c r="C79" s="141">
        <v>7</v>
      </c>
      <c r="D79" s="153">
        <v>14016.8</v>
      </c>
      <c r="E79" s="163">
        <v>7.1</v>
      </c>
      <c r="F79" s="163">
        <v>9.5</v>
      </c>
      <c r="G79" s="163">
        <v>7.36</v>
      </c>
      <c r="H79" s="163"/>
      <c r="I79" s="157">
        <v>45.66</v>
      </c>
      <c r="J79" s="157">
        <v>74.5</v>
      </c>
      <c r="K79" s="74"/>
    </row>
    <row r="80" spans="1:11" s="1" customFormat="1" ht="12.75">
      <c r="A80" s="70">
        <v>20</v>
      </c>
      <c r="B80" s="70"/>
      <c r="C80" s="141">
        <v>30</v>
      </c>
      <c r="D80" s="153">
        <v>41552.1</v>
      </c>
      <c r="E80" s="163">
        <v>6.7</v>
      </c>
      <c r="F80" s="163">
        <v>8.5</v>
      </c>
      <c r="G80" s="163">
        <v>7.42</v>
      </c>
      <c r="H80" s="163"/>
      <c r="I80" s="157">
        <v>27.72</v>
      </c>
      <c r="J80" s="157">
        <v>79.81</v>
      </c>
      <c r="K80" s="74"/>
    </row>
    <row r="81" spans="1:11" s="1" customFormat="1" ht="12.75">
      <c r="A81" s="70">
        <v>22</v>
      </c>
      <c r="B81" s="70"/>
      <c r="C81" s="141">
        <v>2</v>
      </c>
      <c r="D81" s="153">
        <v>11355</v>
      </c>
      <c r="E81" s="163">
        <v>6.85</v>
      </c>
      <c r="F81" s="163">
        <v>7</v>
      </c>
      <c r="G81" s="163">
        <v>6.93</v>
      </c>
      <c r="H81" s="163"/>
      <c r="I81" s="157">
        <v>64.51</v>
      </c>
      <c r="J81" s="157">
        <v>74.14</v>
      </c>
      <c r="K81" s="74"/>
    </row>
    <row r="82" spans="1:11" s="1" customFormat="1" ht="12.75">
      <c r="A82" s="70">
        <v>23</v>
      </c>
      <c r="B82" s="70"/>
      <c r="C82" s="141">
        <v>2</v>
      </c>
      <c r="D82" s="153">
        <v>2173</v>
      </c>
      <c r="E82" s="163">
        <v>7.7</v>
      </c>
      <c r="F82" s="163">
        <v>7.85</v>
      </c>
      <c r="G82" s="163">
        <v>7.78</v>
      </c>
      <c r="H82" s="163"/>
      <c r="I82" s="157">
        <v>68.39</v>
      </c>
      <c r="J82" s="157">
        <v>76.23</v>
      </c>
      <c r="K82" s="74"/>
    </row>
    <row r="83" spans="1:11" s="1" customFormat="1" ht="12.75">
      <c r="A83" s="70">
        <v>24</v>
      </c>
      <c r="B83" s="70"/>
      <c r="C83" s="141">
        <v>1</v>
      </c>
      <c r="D83" s="153">
        <v>5727</v>
      </c>
      <c r="E83" s="163">
        <v>6.75</v>
      </c>
      <c r="F83" s="163">
        <v>6.75</v>
      </c>
      <c r="G83" s="163">
        <v>6.75</v>
      </c>
      <c r="H83" s="163"/>
      <c r="I83" s="157">
        <v>63.81</v>
      </c>
      <c r="J83" s="157">
        <v>63.81</v>
      </c>
      <c r="K83" s="74"/>
    </row>
    <row r="84" spans="1:11" s="1" customFormat="1" ht="12.75">
      <c r="A84" s="70">
        <v>25</v>
      </c>
      <c r="B84" s="70"/>
      <c r="C84" s="141">
        <v>11</v>
      </c>
      <c r="D84" s="153">
        <v>20239.1</v>
      </c>
      <c r="E84" s="163">
        <v>6.75</v>
      </c>
      <c r="F84" s="163">
        <v>7.85</v>
      </c>
      <c r="G84" s="163">
        <v>7.33</v>
      </c>
      <c r="H84" s="163"/>
      <c r="I84" s="157">
        <v>51.55</v>
      </c>
      <c r="J84" s="157">
        <v>77.29</v>
      </c>
      <c r="K84" s="74"/>
    </row>
    <row r="85" spans="1:11" s="1" customFormat="1" ht="12.75">
      <c r="A85" s="70">
        <v>27</v>
      </c>
      <c r="B85" s="70"/>
      <c r="C85" s="141">
        <v>1</v>
      </c>
      <c r="D85" s="153">
        <v>1640</v>
      </c>
      <c r="E85" s="163">
        <v>7.2</v>
      </c>
      <c r="F85" s="163">
        <v>7.2</v>
      </c>
      <c r="G85" s="163">
        <v>7.2</v>
      </c>
      <c r="H85" s="163"/>
      <c r="I85" s="157">
        <v>79.73</v>
      </c>
      <c r="J85" s="157">
        <v>79.73</v>
      </c>
      <c r="K85" s="74"/>
    </row>
    <row r="86" spans="1:11" s="1" customFormat="1" ht="12.75">
      <c r="A86" s="70">
        <v>30</v>
      </c>
      <c r="B86" s="70"/>
      <c r="C86" s="141">
        <v>8</v>
      </c>
      <c r="D86" s="153">
        <v>15250</v>
      </c>
      <c r="E86" s="163">
        <v>6.85</v>
      </c>
      <c r="F86" s="163">
        <v>7.7</v>
      </c>
      <c r="G86" s="163">
        <v>7.19</v>
      </c>
      <c r="H86" s="163"/>
      <c r="I86" s="157">
        <v>50.55</v>
      </c>
      <c r="J86" s="157">
        <v>79.97</v>
      </c>
      <c r="K86" s="74"/>
    </row>
    <row r="87" spans="1:11" s="1" customFormat="1" ht="12.75">
      <c r="A87" s="213" t="s">
        <v>17</v>
      </c>
      <c r="B87" s="214"/>
      <c r="C87" s="139">
        <f>SUM(C74:C86)</f>
        <v>80</v>
      </c>
      <c r="D87" s="49">
        <f>SUM(D74:D86)</f>
        <v>140209</v>
      </c>
      <c r="E87" s="208"/>
      <c r="F87" s="208"/>
      <c r="G87" s="49">
        <v>7.302048534687502</v>
      </c>
      <c r="H87" s="163"/>
      <c r="I87" s="49"/>
      <c r="J87" s="49"/>
      <c r="K87" s="75"/>
    </row>
    <row r="88" spans="1:11" s="1" customFormat="1" ht="12.75">
      <c r="A88" s="28"/>
      <c r="B88" s="70"/>
      <c r="C88" s="139"/>
      <c r="D88" s="49"/>
      <c r="E88" s="49"/>
      <c r="F88" s="49"/>
      <c r="G88" s="49"/>
      <c r="H88" s="163"/>
      <c r="I88" s="49"/>
      <c r="J88" s="49"/>
      <c r="K88" s="75"/>
    </row>
    <row r="89" spans="1:11" s="1" customFormat="1" ht="12.75">
      <c r="A89" s="211" t="s">
        <v>30</v>
      </c>
      <c r="B89" s="212"/>
      <c r="C89" s="139"/>
      <c r="D89" s="49"/>
      <c r="E89" s="49"/>
      <c r="F89" s="49"/>
      <c r="G89" s="49"/>
      <c r="H89" s="163"/>
      <c r="I89" s="49"/>
      <c r="J89" s="49"/>
      <c r="K89" s="75"/>
    </row>
    <row r="90" spans="1:11" s="1" customFormat="1" ht="12.75">
      <c r="A90" s="70">
        <v>15</v>
      </c>
      <c r="B90" s="70"/>
      <c r="C90" s="141">
        <v>2</v>
      </c>
      <c r="D90" s="153">
        <v>2922.5</v>
      </c>
      <c r="E90" s="163">
        <v>7.2</v>
      </c>
      <c r="F90" s="163">
        <v>8.2</v>
      </c>
      <c r="G90" s="163">
        <v>7.52</v>
      </c>
      <c r="H90" s="163"/>
      <c r="I90" s="157">
        <v>56</v>
      </c>
      <c r="J90" s="157">
        <v>71.3</v>
      </c>
      <c r="K90" s="74"/>
    </row>
    <row r="91" spans="1:11" s="1" customFormat="1" ht="12.75">
      <c r="A91" s="70">
        <v>18</v>
      </c>
      <c r="B91" s="70"/>
      <c r="C91" s="141">
        <v>2</v>
      </c>
      <c r="D91" s="153">
        <v>1468.01</v>
      </c>
      <c r="E91" s="163">
        <v>7.8</v>
      </c>
      <c r="F91" s="163">
        <v>8.3</v>
      </c>
      <c r="G91" s="163">
        <v>8.04</v>
      </c>
      <c r="H91" s="163"/>
      <c r="I91" s="157">
        <v>54</v>
      </c>
      <c r="J91" s="157">
        <v>58.4</v>
      </c>
      <c r="K91" s="74"/>
    </row>
    <row r="92" spans="1:11" s="1" customFormat="1" ht="12.75">
      <c r="A92" s="70">
        <v>20</v>
      </c>
      <c r="B92" s="70"/>
      <c r="C92" s="141">
        <v>3</v>
      </c>
      <c r="D92" s="153">
        <v>5506</v>
      </c>
      <c r="E92" s="163">
        <v>6.9</v>
      </c>
      <c r="F92" s="163">
        <v>7.8</v>
      </c>
      <c r="G92" s="163">
        <v>7.15</v>
      </c>
      <c r="H92" s="163"/>
      <c r="I92" s="157">
        <v>56.5</v>
      </c>
      <c r="J92" s="157">
        <v>79.9</v>
      </c>
      <c r="K92" s="74"/>
    </row>
    <row r="93" spans="1:11" s="1" customFormat="1" ht="12.75">
      <c r="A93" s="70">
        <v>25</v>
      </c>
      <c r="B93" s="70"/>
      <c r="C93" s="141">
        <v>4</v>
      </c>
      <c r="D93" s="153">
        <v>4341.346</v>
      </c>
      <c r="E93" s="163">
        <v>7.3</v>
      </c>
      <c r="F93" s="163">
        <v>8.3</v>
      </c>
      <c r="G93" s="163">
        <v>7.66</v>
      </c>
      <c r="H93" s="163"/>
      <c r="I93" s="157">
        <v>44.3</v>
      </c>
      <c r="J93" s="157">
        <v>77.1</v>
      </c>
      <c r="K93" s="74"/>
    </row>
    <row r="94" spans="1:11" s="1" customFormat="1" ht="12.75">
      <c r="A94" s="70">
        <v>30</v>
      </c>
      <c r="B94" s="70"/>
      <c r="C94" s="141">
        <v>58</v>
      </c>
      <c r="D94" s="153">
        <v>70050.867</v>
      </c>
      <c r="E94" s="163">
        <v>7.1</v>
      </c>
      <c r="F94" s="163">
        <v>8.9</v>
      </c>
      <c r="G94" s="163">
        <v>7.51</v>
      </c>
      <c r="H94" s="163"/>
      <c r="I94" s="157">
        <v>40.6</v>
      </c>
      <c r="J94" s="157">
        <v>79.8</v>
      </c>
      <c r="K94" s="74"/>
    </row>
    <row r="95" spans="1:11" s="1" customFormat="1" ht="12.75">
      <c r="A95" s="213" t="s">
        <v>17</v>
      </c>
      <c r="B95" s="214"/>
      <c r="C95" s="139">
        <f>SUM(C90:C94)</f>
        <v>69</v>
      </c>
      <c r="D95" s="49">
        <f>SUM(D90:D94)</f>
        <v>84288.723</v>
      </c>
      <c r="E95" s="208"/>
      <c r="F95" s="208"/>
      <c r="G95" s="49">
        <v>7.503786976699124</v>
      </c>
      <c r="H95" s="163"/>
      <c r="I95" s="49"/>
      <c r="J95" s="49"/>
      <c r="K95" s="75"/>
    </row>
    <row r="96" spans="1:11" s="1" customFormat="1" ht="12.75">
      <c r="A96" s="39"/>
      <c r="B96" s="70"/>
      <c r="C96" s="139"/>
      <c r="D96" s="157"/>
      <c r="E96" s="157"/>
      <c r="F96" s="157"/>
      <c r="G96" s="49"/>
      <c r="H96" s="163"/>
      <c r="I96" s="157"/>
      <c r="J96" s="157"/>
      <c r="K96" s="146"/>
    </row>
    <row r="97" spans="1:11" s="1" customFormat="1" ht="12.75">
      <c r="A97" s="211" t="s">
        <v>25</v>
      </c>
      <c r="B97" s="212"/>
      <c r="C97" s="139"/>
      <c r="D97" s="49"/>
      <c r="E97" s="49"/>
      <c r="F97" s="49"/>
      <c r="G97" s="49"/>
      <c r="H97" s="163"/>
      <c r="I97" s="49"/>
      <c r="J97" s="49"/>
      <c r="K97" s="75"/>
    </row>
    <row r="98" spans="1:11" s="1" customFormat="1" ht="12.75">
      <c r="A98" s="70">
        <v>14</v>
      </c>
      <c r="B98" s="70"/>
      <c r="C98" s="141">
        <v>1</v>
      </c>
      <c r="D98" s="153">
        <v>480.4</v>
      </c>
      <c r="E98" s="163">
        <v>10.03</v>
      </c>
      <c r="F98" s="163">
        <v>10.03</v>
      </c>
      <c r="G98" s="163">
        <v>10.03</v>
      </c>
      <c r="H98" s="163"/>
      <c r="I98" s="157">
        <v>52.67</v>
      </c>
      <c r="J98" s="157">
        <v>52.67</v>
      </c>
      <c r="K98" s="74"/>
    </row>
    <row r="99" spans="1:11" s="1" customFormat="1" ht="12.75">
      <c r="A99" s="70">
        <v>18</v>
      </c>
      <c r="B99" s="70"/>
      <c r="C99" s="141">
        <v>1</v>
      </c>
      <c r="D99" s="153">
        <v>2098</v>
      </c>
      <c r="E99" s="163">
        <v>7.6</v>
      </c>
      <c r="F99" s="163">
        <v>7.6</v>
      </c>
      <c r="G99" s="163">
        <v>7.6</v>
      </c>
      <c r="H99" s="163"/>
      <c r="I99" s="157">
        <v>67.53</v>
      </c>
      <c r="J99" s="157">
        <v>67.53</v>
      </c>
      <c r="K99" s="74"/>
    </row>
    <row r="100" spans="1:11" s="1" customFormat="1" ht="12.75">
      <c r="A100" s="70">
        <v>19</v>
      </c>
      <c r="B100" s="70"/>
      <c r="C100" s="141">
        <v>1</v>
      </c>
      <c r="D100" s="153">
        <v>958.7</v>
      </c>
      <c r="E100" s="163">
        <v>9.57</v>
      </c>
      <c r="F100" s="163">
        <v>9.57</v>
      </c>
      <c r="G100" s="163">
        <v>9.57</v>
      </c>
      <c r="H100" s="163"/>
      <c r="I100" s="157">
        <v>75.37</v>
      </c>
      <c r="J100" s="157">
        <v>75.37</v>
      </c>
      <c r="K100" s="74"/>
    </row>
    <row r="101" spans="1:11" s="1" customFormat="1" ht="12.75">
      <c r="A101" s="70">
        <v>20</v>
      </c>
      <c r="B101" s="70"/>
      <c r="C101" s="141">
        <v>8</v>
      </c>
      <c r="D101" s="153">
        <v>9317.6</v>
      </c>
      <c r="E101" s="163">
        <v>7.5</v>
      </c>
      <c r="F101" s="163">
        <v>9.57</v>
      </c>
      <c r="G101" s="163">
        <v>8.57</v>
      </c>
      <c r="H101" s="163"/>
      <c r="I101" s="157">
        <v>47.23</v>
      </c>
      <c r="J101" s="157">
        <v>78.31</v>
      </c>
      <c r="K101" s="74"/>
    </row>
    <row r="102" spans="1:11" s="1" customFormat="1" ht="12.75">
      <c r="A102" s="70">
        <v>22</v>
      </c>
      <c r="B102" s="70"/>
      <c r="C102" s="141">
        <v>2</v>
      </c>
      <c r="D102" s="153">
        <v>3038</v>
      </c>
      <c r="E102" s="163">
        <v>7.8</v>
      </c>
      <c r="F102" s="163">
        <v>8.35</v>
      </c>
      <c r="G102" s="163">
        <v>8.04</v>
      </c>
      <c r="H102" s="163"/>
      <c r="I102" s="157">
        <v>39.19</v>
      </c>
      <c r="J102" s="157">
        <v>74.71</v>
      </c>
      <c r="K102" s="74"/>
    </row>
    <row r="103" spans="1:11" s="1" customFormat="1" ht="12.75">
      <c r="A103" s="70">
        <v>25</v>
      </c>
      <c r="B103" s="70"/>
      <c r="C103" s="141">
        <v>6</v>
      </c>
      <c r="D103" s="153">
        <v>8401</v>
      </c>
      <c r="E103" s="163">
        <v>7.4</v>
      </c>
      <c r="F103" s="163">
        <v>9.66</v>
      </c>
      <c r="G103" s="163">
        <v>8.2</v>
      </c>
      <c r="H103" s="163"/>
      <c r="I103" s="157">
        <v>61.9</v>
      </c>
      <c r="J103" s="157">
        <v>79.88</v>
      </c>
      <c r="K103" s="74"/>
    </row>
    <row r="104" spans="1:11" s="1" customFormat="1" ht="12.75">
      <c r="A104" s="70">
        <v>30</v>
      </c>
      <c r="B104" s="70"/>
      <c r="C104" s="141">
        <v>1</v>
      </c>
      <c r="D104" s="153">
        <v>1550</v>
      </c>
      <c r="E104" s="163">
        <v>7.9</v>
      </c>
      <c r="F104" s="163">
        <v>7.9</v>
      </c>
      <c r="G104" s="163">
        <v>7.9</v>
      </c>
      <c r="H104" s="163"/>
      <c r="I104" s="157">
        <v>79.45</v>
      </c>
      <c r="J104" s="157">
        <v>79.45</v>
      </c>
      <c r="K104" s="74"/>
    </row>
    <row r="105" spans="1:11" s="1" customFormat="1" ht="12.75">
      <c r="A105" s="213" t="s">
        <v>17</v>
      </c>
      <c r="B105" s="214"/>
      <c r="C105" s="139">
        <f>SUM(C98:C104)</f>
        <v>20</v>
      </c>
      <c r="D105" s="49">
        <f>SUM(D98:D104)</f>
        <v>25843.7</v>
      </c>
      <c r="E105" s="49"/>
      <c r="F105" s="49"/>
      <c r="G105" s="49">
        <v>8.33272801495142</v>
      </c>
      <c r="H105" s="163"/>
      <c r="I105" s="49"/>
      <c r="J105" s="49"/>
      <c r="K105" s="75"/>
    </row>
    <row r="106" spans="1:11" s="1" customFormat="1" ht="12.75">
      <c r="A106" s="28"/>
      <c r="B106" s="70"/>
      <c r="C106" s="139"/>
      <c r="D106" s="49"/>
      <c r="E106" s="49"/>
      <c r="F106" s="49"/>
      <c r="G106" s="49"/>
      <c r="H106" s="163"/>
      <c r="I106" s="49"/>
      <c r="J106" s="49"/>
      <c r="K106" s="75"/>
    </row>
    <row r="107" spans="1:11" s="1" customFormat="1" ht="12.75">
      <c r="A107" s="211" t="s">
        <v>26</v>
      </c>
      <c r="B107" s="212"/>
      <c r="C107" s="139"/>
      <c r="D107" s="49"/>
      <c r="E107" s="49"/>
      <c r="F107" s="49"/>
      <c r="G107" s="49"/>
      <c r="H107" s="163"/>
      <c r="I107" s="49"/>
      <c r="J107" s="49"/>
      <c r="K107" s="75"/>
    </row>
    <row r="108" spans="1:11" s="1" customFormat="1" ht="12.75">
      <c r="A108" s="70">
        <v>12</v>
      </c>
      <c r="B108" s="70"/>
      <c r="C108" s="141">
        <v>1</v>
      </c>
      <c r="D108" s="153">
        <v>599</v>
      </c>
      <c r="E108" s="163">
        <v>9.3</v>
      </c>
      <c r="F108" s="163">
        <v>9.3</v>
      </c>
      <c r="G108" s="163">
        <v>9.3</v>
      </c>
      <c r="H108" s="163"/>
      <c r="I108" s="157">
        <v>49.01</v>
      </c>
      <c r="J108" s="157">
        <v>49.01</v>
      </c>
      <c r="K108" s="74"/>
    </row>
    <row r="109" spans="1:11" s="1" customFormat="1" ht="12.75">
      <c r="A109" s="70">
        <v>15</v>
      </c>
      <c r="B109" s="70"/>
      <c r="C109" s="141">
        <v>1</v>
      </c>
      <c r="D109" s="153">
        <v>704</v>
      </c>
      <c r="E109" s="163">
        <v>8.9</v>
      </c>
      <c r="F109" s="163">
        <v>8.9</v>
      </c>
      <c r="G109" s="163">
        <v>8.9</v>
      </c>
      <c r="H109" s="163"/>
      <c r="I109" s="157">
        <v>79.64</v>
      </c>
      <c r="J109" s="157">
        <v>79.64</v>
      </c>
      <c r="K109" s="74"/>
    </row>
    <row r="110" spans="1:11" s="1" customFormat="1" ht="12.75">
      <c r="A110" s="70">
        <v>20</v>
      </c>
      <c r="B110" s="70"/>
      <c r="C110" s="141">
        <v>15</v>
      </c>
      <c r="D110" s="153">
        <v>15077</v>
      </c>
      <c r="E110" s="163">
        <v>7.7</v>
      </c>
      <c r="F110" s="163">
        <v>8.2</v>
      </c>
      <c r="G110" s="163">
        <v>8.02</v>
      </c>
      <c r="H110" s="163"/>
      <c r="I110" s="157">
        <v>63.85</v>
      </c>
      <c r="J110" s="157">
        <v>70.07</v>
      </c>
      <c r="K110" s="74"/>
    </row>
    <row r="111" spans="1:11" s="1" customFormat="1" ht="12.75">
      <c r="A111" s="213" t="s">
        <v>17</v>
      </c>
      <c r="B111" s="214"/>
      <c r="C111" s="139">
        <f>SUM(C108:C110)</f>
        <v>17</v>
      </c>
      <c r="D111" s="49">
        <f>SUM(D108:D110)</f>
        <v>16380</v>
      </c>
      <c r="E111" s="49"/>
      <c r="F111" s="49"/>
      <c r="G111" s="49">
        <v>8.104630036630036</v>
      </c>
      <c r="H111" s="163"/>
      <c r="I111" s="49"/>
      <c r="J111" s="49"/>
      <c r="K111" s="75"/>
    </row>
    <row r="112" spans="1:11" s="1" customFormat="1" ht="12.75">
      <c r="A112" s="28"/>
      <c r="B112" s="70"/>
      <c r="C112" s="139"/>
      <c r="D112" s="49"/>
      <c r="E112" s="49"/>
      <c r="F112" s="49"/>
      <c r="G112" s="49"/>
      <c r="H112" s="163"/>
      <c r="I112" s="49"/>
      <c r="J112" s="49"/>
      <c r="K112" s="75"/>
    </row>
    <row r="113" spans="1:11" s="1" customFormat="1" ht="12.75">
      <c r="A113" s="217" t="s">
        <v>27</v>
      </c>
      <c r="B113" s="218"/>
      <c r="C113" s="139"/>
      <c r="D113" s="49"/>
      <c r="E113" s="49"/>
      <c r="F113" s="49"/>
      <c r="G113" s="49"/>
      <c r="H113" s="163"/>
      <c r="I113" s="49"/>
      <c r="J113" s="49"/>
      <c r="K113" s="75"/>
    </row>
    <row r="114" spans="1:11" s="1" customFormat="1" ht="12.75">
      <c r="A114" s="72">
        <v>18</v>
      </c>
      <c r="B114" s="70"/>
      <c r="C114" s="141">
        <v>1</v>
      </c>
      <c r="D114" s="153">
        <v>1206.1</v>
      </c>
      <c r="E114" s="163">
        <v>7.8</v>
      </c>
      <c r="F114" s="163">
        <v>7.8</v>
      </c>
      <c r="G114" s="163">
        <v>7.8</v>
      </c>
      <c r="H114" s="163"/>
      <c r="I114" s="157">
        <v>60.79</v>
      </c>
      <c r="J114" s="157">
        <v>60.79</v>
      </c>
      <c r="K114" s="74"/>
    </row>
    <row r="115" spans="1:11" s="1" customFormat="1" ht="12.75">
      <c r="A115" s="72">
        <v>20</v>
      </c>
      <c r="B115" s="70"/>
      <c r="C115" s="141">
        <v>1</v>
      </c>
      <c r="D115" s="153">
        <v>1483</v>
      </c>
      <c r="E115" s="163">
        <v>7.6</v>
      </c>
      <c r="F115" s="163">
        <v>7.6</v>
      </c>
      <c r="G115" s="163">
        <v>7.6</v>
      </c>
      <c r="H115" s="163"/>
      <c r="I115" s="157">
        <v>79.47</v>
      </c>
      <c r="J115" s="157">
        <v>79.47</v>
      </c>
      <c r="K115" s="74"/>
    </row>
    <row r="116" spans="1:11" s="1" customFormat="1" ht="12.75">
      <c r="A116" s="28" t="s">
        <v>17</v>
      </c>
      <c r="B116" s="70"/>
      <c r="C116" s="139">
        <f>SUM(C114:C115)</f>
        <v>2</v>
      </c>
      <c r="D116" s="49">
        <f>SUM(D114:D115)</f>
        <v>2689.1</v>
      </c>
      <c r="E116" s="49"/>
      <c r="F116" s="49"/>
      <c r="G116" s="49">
        <v>7.689702874567699</v>
      </c>
      <c r="H116" s="163"/>
      <c r="I116" s="49"/>
      <c r="J116" s="49"/>
      <c r="K116" s="75"/>
    </row>
    <row r="117" spans="1:11" s="1" customFormat="1" ht="12.75">
      <c r="A117" s="28"/>
      <c r="B117" s="70"/>
      <c r="C117" s="139"/>
      <c r="D117" s="49"/>
      <c r="E117" s="49"/>
      <c r="F117" s="49"/>
      <c r="G117" s="49"/>
      <c r="H117" s="163"/>
      <c r="I117" s="49"/>
      <c r="J117" s="49"/>
      <c r="K117" s="75"/>
    </row>
    <row r="118" spans="1:11" s="1" customFormat="1" ht="13.5" customHeight="1">
      <c r="A118" s="211" t="s">
        <v>28</v>
      </c>
      <c r="B118" s="212"/>
      <c r="C118" s="139"/>
      <c r="D118" s="49"/>
      <c r="E118" s="49"/>
      <c r="F118" s="49"/>
      <c r="G118" s="49"/>
      <c r="H118" s="163"/>
      <c r="I118" s="49"/>
      <c r="J118" s="49"/>
      <c r="K118" s="75"/>
    </row>
    <row r="119" spans="1:11" s="1" customFormat="1" ht="12.75">
      <c r="A119" s="70">
        <v>20</v>
      </c>
      <c r="B119" s="70"/>
      <c r="C119" s="141">
        <v>6</v>
      </c>
      <c r="D119" s="153">
        <v>6147.2</v>
      </c>
      <c r="E119" s="163">
        <v>9.59</v>
      </c>
      <c r="F119" s="163">
        <v>10.1</v>
      </c>
      <c r="G119" s="163">
        <v>9.95</v>
      </c>
      <c r="H119" s="163"/>
      <c r="I119" s="157">
        <v>64.76</v>
      </c>
      <c r="J119" s="157">
        <v>80</v>
      </c>
      <c r="K119" s="74"/>
    </row>
    <row r="120" spans="1:11" s="1" customFormat="1" ht="12.75">
      <c r="A120" s="28" t="s">
        <v>17</v>
      </c>
      <c r="B120" s="70"/>
      <c r="C120" s="139">
        <f>SUM(C119:C119)</f>
        <v>6</v>
      </c>
      <c r="D120" s="49">
        <f>SUM(D119:D119)</f>
        <v>6147.2</v>
      </c>
      <c r="E120" s="49"/>
      <c r="F120" s="49"/>
      <c r="G120" s="49">
        <v>9.95</v>
      </c>
      <c r="H120" s="163"/>
      <c r="I120" s="49"/>
      <c r="J120" s="49"/>
      <c r="K120" s="75"/>
    </row>
    <row r="121" spans="1:11" s="1" customFormat="1" ht="12.75">
      <c r="A121" s="28"/>
      <c r="B121" s="70"/>
      <c r="C121" s="139"/>
      <c r="D121" s="49"/>
      <c r="E121" s="49"/>
      <c r="F121" s="49"/>
      <c r="G121" s="49"/>
      <c r="H121" s="163"/>
      <c r="I121" s="49"/>
      <c r="J121" s="49"/>
      <c r="K121" s="75"/>
    </row>
    <row r="122" spans="1:11" s="1" customFormat="1" ht="12.75">
      <c r="A122" s="211" t="s">
        <v>29</v>
      </c>
      <c r="B122" s="212"/>
      <c r="C122" s="139"/>
      <c r="D122" s="49"/>
      <c r="E122" s="163"/>
      <c r="F122" s="49"/>
      <c r="G122" s="49"/>
      <c r="H122" s="163"/>
      <c r="I122" s="49"/>
      <c r="J122" s="49"/>
      <c r="K122" s="75"/>
    </row>
    <row r="123" spans="1:11" s="9" customFormat="1" ht="12.75">
      <c r="A123" s="70">
        <v>20</v>
      </c>
      <c r="B123" s="69"/>
      <c r="C123" s="141">
        <v>1</v>
      </c>
      <c r="D123" s="153">
        <v>1600</v>
      </c>
      <c r="E123" s="163">
        <v>8</v>
      </c>
      <c r="F123" s="163">
        <v>8</v>
      </c>
      <c r="G123" s="163">
        <v>8</v>
      </c>
      <c r="H123" s="163"/>
      <c r="I123" s="157">
        <v>69.56</v>
      </c>
      <c r="J123" s="157">
        <v>69.56</v>
      </c>
      <c r="K123" s="74"/>
    </row>
    <row r="124" spans="1:11" s="1" customFormat="1" ht="12.75">
      <c r="A124" s="213" t="s">
        <v>17</v>
      </c>
      <c r="B124" s="214"/>
      <c r="C124" s="139">
        <f>SUM(C123:C123)</f>
        <v>1</v>
      </c>
      <c r="D124" s="49">
        <f>SUM(D123:D123)</f>
        <v>1600</v>
      </c>
      <c r="E124" s="208"/>
      <c r="F124" s="208"/>
      <c r="G124" s="208">
        <v>8</v>
      </c>
      <c r="H124" s="163"/>
      <c r="I124" s="49"/>
      <c r="J124" s="49"/>
      <c r="K124" s="75"/>
    </row>
    <row r="125" spans="1:11" ht="12.75">
      <c r="A125" s="187"/>
      <c r="B125" s="136"/>
      <c r="C125" s="147"/>
      <c r="D125" s="158"/>
      <c r="E125" s="158"/>
      <c r="F125" s="158"/>
      <c r="G125" s="158"/>
      <c r="H125" s="178"/>
      <c r="I125" s="158"/>
      <c r="J125" s="158"/>
      <c r="K125" s="75"/>
    </row>
    <row r="126" spans="1:11" s="45" customFormat="1" ht="12.75">
      <c r="A126" s="224" t="s">
        <v>17</v>
      </c>
      <c r="B126" s="224"/>
      <c r="C126" s="47">
        <f>C124+C120+C116+C111+C105+C95+C87+C71+C62++C58+C50+C42+C34+C25+C16</f>
        <v>364</v>
      </c>
      <c r="D126" s="49">
        <f>D124+D120+D116+D111+D105+D95+D87+D71+D62+D58+D50+D42+D34+D25+D16</f>
        <v>676464.853</v>
      </c>
      <c r="E126" s="49"/>
      <c r="F126" s="49"/>
      <c r="G126" s="49">
        <v>7.22655826531332</v>
      </c>
      <c r="H126" s="157"/>
      <c r="I126" s="49"/>
      <c r="J126" s="49"/>
      <c r="K126" s="75"/>
    </row>
    <row r="127" spans="1:11" s="45" customFormat="1" ht="12.75">
      <c r="A127" s="183"/>
      <c r="B127" s="183"/>
      <c r="C127" s="149"/>
      <c r="D127" s="46"/>
      <c r="E127" s="46"/>
      <c r="F127" s="46"/>
      <c r="G127" s="46"/>
      <c r="H127" s="171"/>
      <c r="I127" s="46"/>
      <c r="J127" s="46"/>
      <c r="K127" s="75"/>
    </row>
    <row r="128" spans="1:11" ht="12.75">
      <c r="A128" s="6"/>
      <c r="C128" s="7"/>
      <c r="D128" s="73"/>
      <c r="E128" s="74"/>
      <c r="F128" s="74"/>
      <c r="G128" s="74"/>
      <c r="H128" s="44"/>
      <c r="I128" s="74"/>
      <c r="J128" s="74"/>
      <c r="K128" s="74"/>
    </row>
    <row r="129" spans="1:11" ht="12.75">
      <c r="A129" s="120" t="s">
        <v>47</v>
      </c>
      <c r="B129" s="223" t="s">
        <v>58</v>
      </c>
      <c r="C129" s="223"/>
      <c r="D129" s="223"/>
      <c r="E129" s="223"/>
      <c r="F129" s="223"/>
      <c r="G129" s="223"/>
      <c r="H129" s="223"/>
      <c r="I129" s="223"/>
      <c r="J129" s="223"/>
      <c r="K129" s="47"/>
    </row>
    <row r="130" spans="1:10" ht="12.75">
      <c r="A130" s="121" t="s">
        <v>49</v>
      </c>
      <c r="B130" s="223" t="s">
        <v>50</v>
      </c>
      <c r="C130" s="223"/>
      <c r="D130" s="223"/>
      <c r="E130" s="223"/>
      <c r="F130" s="223"/>
      <c r="G130" s="223"/>
      <c r="H130" s="223"/>
      <c r="I130" s="223"/>
      <c r="J130" s="223"/>
    </row>
    <row r="131" spans="1:9" ht="12.75">
      <c r="A131" s="53"/>
      <c r="C131" s="29"/>
      <c r="D131" s="22"/>
      <c r="E131" s="32"/>
      <c r="F131" s="32"/>
      <c r="G131" s="32"/>
      <c r="H131" s="30"/>
      <c r="I131" s="30"/>
    </row>
    <row r="132" spans="1:9" ht="12.75">
      <c r="A132" s="53"/>
      <c r="C132" s="29"/>
      <c r="D132" s="22"/>
      <c r="E132" s="32"/>
      <c r="F132" s="32"/>
      <c r="G132" s="32"/>
      <c r="H132" s="30"/>
      <c r="I132" s="30"/>
    </row>
    <row r="133" spans="1:11" ht="12.75">
      <c r="A133" s="54"/>
      <c r="C133" s="7"/>
      <c r="D133" s="55"/>
      <c r="E133" s="76"/>
      <c r="F133" s="76"/>
      <c r="G133" s="76"/>
      <c r="H133" s="76"/>
      <c r="I133" s="76"/>
      <c r="J133" s="57"/>
      <c r="K133" s="57"/>
    </row>
    <row r="134" spans="1:11" ht="12.75">
      <c r="A134" s="58"/>
      <c r="J134" s="57"/>
      <c r="K134" s="57"/>
    </row>
    <row r="135" spans="1:11" ht="12.75">
      <c r="A135" s="58"/>
      <c r="J135" s="62"/>
      <c r="K135" s="62"/>
    </row>
    <row r="136" ht="12.75">
      <c r="A136" s="58"/>
    </row>
    <row r="137" ht="12.75">
      <c r="A137" s="58"/>
    </row>
    <row r="138" spans="2:9" ht="12.75">
      <c r="B138" s="70"/>
      <c r="C138" s="1"/>
      <c r="D138" s="1"/>
      <c r="E138" s="1"/>
      <c r="F138" s="1"/>
      <c r="G138" s="1"/>
      <c r="H138" s="1"/>
      <c r="I138" s="1"/>
    </row>
    <row r="139" spans="2:9" ht="12.75">
      <c r="B139" s="70"/>
      <c r="C139" s="1"/>
      <c r="D139" s="1"/>
      <c r="E139" s="1"/>
      <c r="F139" s="1"/>
      <c r="G139" s="1"/>
      <c r="H139" s="1"/>
      <c r="I139" s="1"/>
    </row>
    <row r="140" spans="2:9" ht="12.75">
      <c r="B140" s="70"/>
      <c r="C140" s="1"/>
      <c r="D140" s="1"/>
      <c r="E140" s="1"/>
      <c r="F140" s="1"/>
      <c r="G140" s="1"/>
      <c r="H140" s="1"/>
      <c r="I140" s="1"/>
    </row>
    <row r="141" spans="2:9" ht="12.75">
      <c r="B141" s="70"/>
      <c r="C141" s="1"/>
      <c r="D141" s="1"/>
      <c r="E141" s="1"/>
      <c r="F141" s="1"/>
      <c r="G141" s="1"/>
      <c r="H141" s="1"/>
      <c r="I141" s="1"/>
    </row>
    <row r="142" spans="2:9" ht="12.75">
      <c r="B142" s="70"/>
      <c r="C142" s="1"/>
      <c r="D142" s="1"/>
      <c r="E142" s="1"/>
      <c r="F142" s="1"/>
      <c r="G142" s="1"/>
      <c r="H142" s="1"/>
      <c r="I142" s="1"/>
    </row>
    <row r="143" spans="2:9" ht="12.75">
      <c r="B143" s="70"/>
      <c r="C143" s="1"/>
      <c r="D143" s="1"/>
      <c r="E143" s="1"/>
      <c r="F143" s="1"/>
      <c r="G143" s="1"/>
      <c r="H143" s="1"/>
      <c r="I143" s="1"/>
    </row>
    <row r="144" spans="2:9" ht="12.75">
      <c r="B144" s="70"/>
      <c r="C144" s="1"/>
      <c r="D144" s="1"/>
      <c r="E144" s="1"/>
      <c r="F144" s="1"/>
      <c r="G144" s="1"/>
      <c r="H144" s="1"/>
      <c r="I144" s="1"/>
    </row>
    <row r="145" spans="2:9" ht="12.75">
      <c r="B145" s="70"/>
      <c r="C145" s="1"/>
      <c r="D145" s="1"/>
      <c r="E145" s="1"/>
      <c r="F145" s="1"/>
      <c r="G145" s="1"/>
      <c r="H145" s="1"/>
      <c r="I145" s="1"/>
    </row>
    <row r="146" spans="2:9" ht="12.75">
      <c r="B146" s="70"/>
      <c r="C146" s="1"/>
      <c r="D146" s="1"/>
      <c r="E146" s="1"/>
      <c r="F146" s="1"/>
      <c r="G146" s="1"/>
      <c r="H146" s="1"/>
      <c r="I146" s="1"/>
    </row>
    <row r="147" spans="2:9" ht="12.75">
      <c r="B147" s="70"/>
      <c r="C147" s="1"/>
      <c r="D147" s="1"/>
      <c r="E147" s="1"/>
      <c r="F147" s="1"/>
      <c r="G147" s="1"/>
      <c r="H147" s="1"/>
      <c r="I147" s="1"/>
    </row>
    <row r="148" spans="2:9" ht="12.75">
      <c r="B148" s="70"/>
      <c r="C148" s="1"/>
      <c r="D148" s="1"/>
      <c r="E148" s="1"/>
      <c r="F148" s="1"/>
      <c r="G148" s="1"/>
      <c r="H148" s="1"/>
      <c r="I148" s="1"/>
    </row>
    <row r="149" spans="2:9" ht="12.75">
      <c r="B149" s="70"/>
      <c r="C149" s="1"/>
      <c r="D149" s="1"/>
      <c r="E149" s="1"/>
      <c r="F149" s="1"/>
      <c r="G149" s="1"/>
      <c r="H149" s="1"/>
      <c r="I149" s="1"/>
    </row>
    <row r="150" spans="2:9" ht="12.75">
      <c r="B150" s="70"/>
      <c r="C150" s="1"/>
      <c r="D150" s="1"/>
      <c r="E150" s="1"/>
      <c r="F150" s="1"/>
      <c r="G150" s="1"/>
      <c r="H150" s="1"/>
      <c r="I150" s="1"/>
    </row>
    <row r="151" spans="2:9" ht="12.75">
      <c r="B151" s="70"/>
      <c r="C151" s="1"/>
      <c r="D151" s="1"/>
      <c r="E151" s="1"/>
      <c r="F151" s="1"/>
      <c r="G151" s="1"/>
      <c r="H151" s="1"/>
      <c r="I151" s="1"/>
    </row>
    <row r="152" spans="2:9" ht="12.75">
      <c r="B152" s="70"/>
      <c r="C152" s="1"/>
      <c r="D152" s="1"/>
      <c r="E152" s="1"/>
      <c r="F152" s="1"/>
      <c r="G152" s="1"/>
      <c r="H152" s="1"/>
      <c r="I152" s="1"/>
    </row>
    <row r="153" spans="2:9" ht="12.75">
      <c r="B153" s="70"/>
      <c r="C153" s="1"/>
      <c r="D153" s="1"/>
      <c r="E153" s="1"/>
      <c r="F153" s="1"/>
      <c r="G153" s="1"/>
      <c r="H153" s="1"/>
      <c r="I153" s="1"/>
    </row>
    <row r="154" spans="2:9" ht="12.75">
      <c r="B154" s="70"/>
      <c r="C154" s="1"/>
      <c r="D154" s="1"/>
      <c r="E154" s="1"/>
      <c r="F154" s="1"/>
      <c r="G154" s="1"/>
      <c r="H154" s="1"/>
      <c r="I154" s="1"/>
    </row>
    <row r="155" spans="2:9" ht="12.75">
      <c r="B155" s="70"/>
      <c r="C155" s="1"/>
      <c r="D155" s="1"/>
      <c r="E155" s="1"/>
      <c r="F155" s="1"/>
      <c r="G155" s="1"/>
      <c r="H155" s="1"/>
      <c r="I155" s="1"/>
    </row>
    <row r="156" spans="2:9" ht="12.75">
      <c r="B156" s="70"/>
      <c r="C156" s="1"/>
      <c r="D156" s="1"/>
      <c r="E156" s="1"/>
      <c r="F156" s="1"/>
      <c r="G156" s="1"/>
      <c r="H156" s="1"/>
      <c r="I156" s="1"/>
    </row>
    <row r="157" spans="2:9" ht="12.75">
      <c r="B157" s="70"/>
      <c r="C157" s="1"/>
      <c r="D157" s="1"/>
      <c r="E157" s="1"/>
      <c r="F157" s="1"/>
      <c r="G157" s="1"/>
      <c r="H157" s="1"/>
      <c r="I157" s="1"/>
    </row>
    <row r="158" spans="2:9" ht="12.75">
      <c r="B158" s="64"/>
      <c r="C158" s="29"/>
      <c r="D158" s="22"/>
      <c r="E158" s="42"/>
      <c r="F158" s="30"/>
      <c r="G158" s="30"/>
      <c r="H158" s="30"/>
      <c r="I158" s="30"/>
    </row>
    <row r="160" spans="2:9" ht="12.75">
      <c r="B160" s="70"/>
      <c r="C160" s="1"/>
      <c r="D160" s="1"/>
      <c r="E160" s="1"/>
      <c r="F160" s="1"/>
      <c r="G160" s="1"/>
      <c r="H160" s="1"/>
      <c r="I160" s="1"/>
    </row>
    <row r="161" spans="2:9" ht="12.75">
      <c r="B161" s="70"/>
      <c r="C161" s="1"/>
      <c r="D161" s="1"/>
      <c r="E161" s="1"/>
      <c r="F161" s="1"/>
      <c r="G161" s="1"/>
      <c r="H161" s="1"/>
      <c r="I161" s="1"/>
    </row>
    <row r="162" spans="2:9" ht="12.75">
      <c r="B162" s="70"/>
      <c r="C162" s="1"/>
      <c r="D162" s="1"/>
      <c r="E162" s="1"/>
      <c r="F162" s="1"/>
      <c r="G162" s="1"/>
      <c r="H162" s="1"/>
      <c r="I162" s="1"/>
    </row>
    <row r="164" spans="2:9" ht="12.75">
      <c r="B164" s="64"/>
      <c r="C164" s="29"/>
      <c r="D164" s="22"/>
      <c r="E164" s="42"/>
      <c r="F164" s="30"/>
      <c r="G164" s="30"/>
      <c r="H164" s="30"/>
      <c r="I164" s="30"/>
    </row>
    <row r="166" spans="2:9" ht="12.75">
      <c r="B166" s="64"/>
      <c r="C166" s="29"/>
      <c r="D166" s="22"/>
      <c r="E166" s="32"/>
      <c r="F166" s="32"/>
      <c r="G166" s="32"/>
      <c r="H166" s="30"/>
      <c r="I166" s="30"/>
    </row>
  </sheetData>
  <mergeCells count="38">
    <mergeCell ref="I4:J4"/>
    <mergeCell ref="A16:B16"/>
    <mergeCell ref="A18:B18"/>
    <mergeCell ref="A25:B25"/>
    <mergeCell ref="A6:B6"/>
    <mergeCell ref="A5:B5"/>
    <mergeCell ref="A4:B4"/>
    <mergeCell ref="A8:B8"/>
    <mergeCell ref="A34:B34"/>
    <mergeCell ref="A36:B36"/>
    <mergeCell ref="A42:B42"/>
    <mergeCell ref="A44:B44"/>
    <mergeCell ref="A71:B71"/>
    <mergeCell ref="A87:B87"/>
    <mergeCell ref="A50:B50"/>
    <mergeCell ref="A52:B52"/>
    <mergeCell ref="A58:B58"/>
    <mergeCell ref="A60:B60"/>
    <mergeCell ref="B1:E1"/>
    <mergeCell ref="B2:C2"/>
    <mergeCell ref="A122:B122"/>
    <mergeCell ref="A124:B124"/>
    <mergeCell ref="E4:G4"/>
    <mergeCell ref="A107:B107"/>
    <mergeCell ref="A111:B111"/>
    <mergeCell ref="A113:B113"/>
    <mergeCell ref="A118:B118"/>
    <mergeCell ref="A89:B89"/>
    <mergeCell ref="A27:C27"/>
    <mergeCell ref="A73:C73"/>
    <mergeCell ref="B129:J129"/>
    <mergeCell ref="B130:J130"/>
    <mergeCell ref="A126:B126"/>
    <mergeCell ref="A97:B97"/>
    <mergeCell ref="A95:B95"/>
    <mergeCell ref="A105:B105"/>
    <mergeCell ref="A62:B62"/>
    <mergeCell ref="A64:B64"/>
  </mergeCells>
  <printOptions/>
  <pageMargins left="0.75" right="0.75" top="1" bottom="1" header="0" footer="0"/>
  <pageSetup orientation="portrait" paperSize="9"/>
  <ignoredErrors>
    <ignoredError sqref="A13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T255"/>
  <sheetViews>
    <sheetView showGridLines="0" zoomScale="75" zoomScaleNormal="75" workbookViewId="0" topLeftCell="A1">
      <selection activeCell="J1" sqref="J1"/>
    </sheetView>
  </sheetViews>
  <sheetFormatPr defaultColWidth="11.00390625" defaultRowHeight="12.75"/>
  <cols>
    <col min="1" max="1" width="4.7109375" style="72" customWidth="1"/>
    <col min="2" max="2" width="26.7109375" style="58" customWidth="1"/>
    <col min="3" max="3" width="12.7109375" style="59" customWidth="1"/>
    <col min="4" max="4" width="12.7109375" style="60" customWidth="1"/>
    <col min="5" max="7" width="12.7109375" style="61" customWidth="1"/>
    <col min="8" max="8" width="6.57421875" style="61" customWidth="1"/>
    <col min="9" max="9" width="12.7109375" style="61" customWidth="1"/>
    <col min="10" max="11" width="12.7109375" style="52" customWidth="1"/>
    <col min="12" max="215" width="10.8515625" style="44" customWidth="1"/>
    <col min="216" max="16384" width="11.00390625" style="44" customWidth="1"/>
  </cols>
  <sheetData>
    <row r="1" spans="1:11" s="1" customFormat="1" ht="12.75">
      <c r="A1" s="118" t="s">
        <v>43</v>
      </c>
      <c r="B1" s="221" t="s">
        <v>56</v>
      </c>
      <c r="C1" s="221"/>
      <c r="D1" s="221"/>
      <c r="E1" s="221"/>
      <c r="F1" s="16"/>
      <c r="G1" s="16"/>
      <c r="H1" s="16"/>
      <c r="I1" s="16"/>
      <c r="J1" s="2"/>
      <c r="K1" s="2"/>
    </row>
    <row r="2" spans="1:11" s="1" customFormat="1" ht="12.75">
      <c r="A2" s="119" t="s">
        <v>45</v>
      </c>
      <c r="B2" s="221" t="s">
        <v>60</v>
      </c>
      <c r="C2" s="221"/>
      <c r="D2" s="15"/>
      <c r="E2" s="16"/>
      <c r="F2" s="16"/>
      <c r="G2" s="16"/>
      <c r="H2" s="16"/>
      <c r="I2" s="16"/>
      <c r="J2" s="17"/>
      <c r="K2" s="17"/>
    </row>
    <row r="3" spans="1:11" s="1" customFormat="1" ht="12.75">
      <c r="A3" s="119"/>
      <c r="B3" s="70"/>
      <c r="C3" s="2"/>
      <c r="D3" s="15"/>
      <c r="E3" s="16"/>
      <c r="F3" s="16"/>
      <c r="G3" s="16"/>
      <c r="H3" s="16"/>
      <c r="I3" s="16"/>
      <c r="J3" s="17"/>
      <c r="K3" s="17"/>
    </row>
    <row r="4" spans="1:11" s="1" customFormat="1" ht="12.75">
      <c r="A4" s="229" t="s">
        <v>0</v>
      </c>
      <c r="B4" s="230"/>
      <c r="C4" s="18" t="s">
        <v>1</v>
      </c>
      <c r="D4" s="19" t="s">
        <v>2</v>
      </c>
      <c r="E4" s="222" t="s">
        <v>3</v>
      </c>
      <c r="F4" s="222"/>
      <c r="G4" s="222"/>
      <c r="H4" s="135"/>
      <c r="I4" s="222" t="s">
        <v>4</v>
      </c>
      <c r="J4" s="222"/>
      <c r="K4" s="117"/>
    </row>
    <row r="5" spans="1:11" s="1" customFormat="1" ht="12.75">
      <c r="A5" s="225" t="s">
        <v>5</v>
      </c>
      <c r="B5" s="226"/>
      <c r="C5" s="21" t="s">
        <v>6</v>
      </c>
      <c r="D5" s="22"/>
      <c r="E5" s="23" t="s">
        <v>7</v>
      </c>
      <c r="F5" s="23" t="s">
        <v>8</v>
      </c>
      <c r="G5" s="23" t="s">
        <v>9</v>
      </c>
      <c r="H5" s="45"/>
      <c r="I5" s="24" t="s">
        <v>10</v>
      </c>
      <c r="J5" s="24" t="s">
        <v>11</v>
      </c>
      <c r="K5" s="24"/>
    </row>
    <row r="6" spans="1:11" s="1" customFormat="1" ht="12.75">
      <c r="A6" s="227" t="s">
        <v>12</v>
      </c>
      <c r="B6" s="228"/>
      <c r="C6" s="25" t="s">
        <v>13</v>
      </c>
      <c r="D6" s="26" t="s">
        <v>14</v>
      </c>
      <c r="E6" s="27"/>
      <c r="F6" s="27"/>
      <c r="G6" s="27" t="s">
        <v>15</v>
      </c>
      <c r="H6" s="188"/>
      <c r="I6" s="189"/>
      <c r="J6" s="189"/>
      <c r="K6" s="61"/>
    </row>
    <row r="7" spans="1:11" s="1" customFormat="1" ht="12.75">
      <c r="A7" s="28"/>
      <c r="B7" s="70"/>
      <c r="C7" s="29"/>
      <c r="D7" s="22"/>
      <c r="E7" s="30"/>
      <c r="F7" s="30"/>
      <c r="G7" s="30"/>
      <c r="H7" s="190"/>
      <c r="I7" s="30"/>
      <c r="J7" s="30"/>
      <c r="K7" s="30"/>
    </row>
    <row r="8" spans="1:11" s="1" customFormat="1" ht="12.75">
      <c r="A8" s="211" t="s">
        <v>16</v>
      </c>
      <c r="B8" s="212"/>
      <c r="C8" s="29"/>
      <c r="D8" s="22"/>
      <c r="E8" s="30"/>
      <c r="F8" s="30"/>
      <c r="G8" s="30"/>
      <c r="H8" s="190"/>
      <c r="I8" s="30"/>
      <c r="J8" s="30"/>
      <c r="K8" s="30"/>
    </row>
    <row r="9" spans="1:20" s="1" customFormat="1" ht="12.75">
      <c r="A9" s="79">
        <v>17</v>
      </c>
      <c r="B9" s="70"/>
      <c r="C9" s="80">
        <v>2</v>
      </c>
      <c r="D9" s="78">
        <v>10654</v>
      </c>
      <c r="E9" s="11">
        <v>6.55</v>
      </c>
      <c r="F9" s="11">
        <v>6.8</v>
      </c>
      <c r="G9" s="11">
        <v>6.675</v>
      </c>
      <c r="H9" s="11"/>
      <c r="I9" s="61">
        <v>61.01678146989352</v>
      </c>
      <c r="J9" s="61">
        <v>79.95985232589511</v>
      </c>
      <c r="K9" s="159"/>
      <c r="T9" s="81">
        <f aca="true" t="shared" si="0" ref="T9:T15">D9/C9</f>
        <v>5327</v>
      </c>
    </row>
    <row r="10" spans="1:20" s="1" customFormat="1" ht="12.75">
      <c r="A10" s="79">
        <v>20</v>
      </c>
      <c r="B10" s="70"/>
      <c r="C10" s="80">
        <v>21</v>
      </c>
      <c r="D10" s="78">
        <v>55999.24</v>
      </c>
      <c r="E10" s="11">
        <v>6.5</v>
      </c>
      <c r="F10" s="11">
        <v>8.35</v>
      </c>
      <c r="G10" s="11">
        <v>7.352380952380952</v>
      </c>
      <c r="H10" s="11"/>
      <c r="I10" s="61">
        <v>44.46828438579571</v>
      </c>
      <c r="J10" s="61">
        <v>79.99414676974855</v>
      </c>
      <c r="K10" s="159"/>
      <c r="T10" s="81">
        <f t="shared" si="0"/>
        <v>2666.630476190476</v>
      </c>
    </row>
    <row r="11" spans="1:20" s="1" customFormat="1" ht="12.75">
      <c r="A11" s="79">
        <v>22</v>
      </c>
      <c r="B11" s="70"/>
      <c r="C11" s="80">
        <v>1</v>
      </c>
      <c r="D11" s="78">
        <v>2660</v>
      </c>
      <c r="E11" s="11">
        <v>7</v>
      </c>
      <c r="F11" s="11">
        <v>7</v>
      </c>
      <c r="G11" s="11">
        <v>7</v>
      </c>
      <c r="H11" s="11"/>
      <c r="I11" s="61">
        <v>77.10144927536233</v>
      </c>
      <c r="J11" s="61">
        <v>77.10144927536233</v>
      </c>
      <c r="K11" s="159"/>
      <c r="T11" s="81">
        <f t="shared" si="0"/>
        <v>2660</v>
      </c>
    </row>
    <row r="12" spans="1:20" s="1" customFormat="1" ht="12.75">
      <c r="A12" s="79">
        <v>23</v>
      </c>
      <c r="B12" s="70"/>
      <c r="C12" s="80">
        <v>1</v>
      </c>
      <c r="D12" s="78">
        <v>960</v>
      </c>
      <c r="E12" s="11">
        <v>7.7</v>
      </c>
      <c r="F12" s="11">
        <v>7.7</v>
      </c>
      <c r="G12" s="11">
        <v>7.7</v>
      </c>
      <c r="H12" s="11"/>
      <c r="I12" s="61">
        <v>73.84615384615385</v>
      </c>
      <c r="J12" s="61">
        <v>73.84615384615385</v>
      </c>
      <c r="K12" s="159"/>
      <c r="T12" s="81">
        <f t="shared" si="0"/>
        <v>960</v>
      </c>
    </row>
    <row r="13" spans="1:20" s="1" customFormat="1" ht="12.75">
      <c r="A13" s="79">
        <v>24</v>
      </c>
      <c r="B13" s="70"/>
      <c r="C13" s="80">
        <v>1</v>
      </c>
      <c r="D13" s="78">
        <v>1492</v>
      </c>
      <c r="E13" s="11">
        <v>7.3</v>
      </c>
      <c r="F13" s="11">
        <v>7.3</v>
      </c>
      <c r="G13" s="11">
        <v>7.3</v>
      </c>
      <c r="H13" s="11"/>
      <c r="I13" s="61">
        <v>74.97299062837618</v>
      </c>
      <c r="J13" s="61">
        <v>74.97299062837618</v>
      </c>
      <c r="K13" s="159"/>
      <c r="T13" s="81">
        <f t="shared" si="0"/>
        <v>1492</v>
      </c>
    </row>
    <row r="14" spans="1:20" s="1" customFormat="1" ht="12.75">
      <c r="A14" s="79">
        <v>25</v>
      </c>
      <c r="B14" s="70"/>
      <c r="C14" s="80">
        <v>7</v>
      </c>
      <c r="D14" s="78">
        <v>16909.04</v>
      </c>
      <c r="E14" s="11">
        <v>6.6</v>
      </c>
      <c r="F14" s="11">
        <v>8.3</v>
      </c>
      <c r="G14" s="11">
        <v>7.292857142857144</v>
      </c>
      <c r="H14" s="11"/>
      <c r="I14" s="61">
        <v>76.40009985853374</v>
      </c>
      <c r="J14" s="61">
        <v>79.96013745058313</v>
      </c>
      <c r="K14" s="159"/>
      <c r="T14" s="81">
        <f t="shared" si="0"/>
        <v>2415.577142857143</v>
      </c>
    </row>
    <row r="15" spans="1:20" s="1" customFormat="1" ht="12.75">
      <c r="A15" s="79">
        <v>30</v>
      </c>
      <c r="B15" s="70"/>
      <c r="C15" s="80">
        <v>2</v>
      </c>
      <c r="D15" s="78">
        <v>1865</v>
      </c>
      <c r="E15" s="11">
        <v>7.4</v>
      </c>
      <c r="F15" s="11">
        <v>8.2</v>
      </c>
      <c r="G15" s="11">
        <v>7.8</v>
      </c>
      <c r="H15" s="11"/>
      <c r="I15" s="61">
        <v>73.12896858427074</v>
      </c>
      <c r="J15" s="61">
        <v>74.68572247980498</v>
      </c>
      <c r="K15" s="159"/>
      <c r="T15" s="81">
        <f t="shared" si="0"/>
        <v>932.5</v>
      </c>
    </row>
    <row r="16" spans="1:20" s="1" customFormat="1" ht="12.75">
      <c r="A16" s="213" t="s">
        <v>17</v>
      </c>
      <c r="B16" s="214"/>
      <c r="C16" s="21">
        <f>SUM(C9:C15)</f>
        <v>35</v>
      </c>
      <c r="D16" s="23">
        <f>SUM(D9:D15)</f>
        <v>90539.28</v>
      </c>
      <c r="E16" s="24"/>
      <c r="F16" s="24"/>
      <c r="G16" s="23">
        <v>7.263245396546854</v>
      </c>
      <c r="H16" s="11"/>
      <c r="I16" s="23"/>
      <c r="J16" s="23"/>
      <c r="K16" s="23"/>
      <c r="T16" s="81"/>
    </row>
    <row r="17" spans="1:20" s="1" customFormat="1" ht="12.75">
      <c r="A17" s="28"/>
      <c r="B17" s="70"/>
      <c r="C17" s="21"/>
      <c r="D17" s="23"/>
      <c r="E17" s="23"/>
      <c r="F17" s="23"/>
      <c r="G17" s="23"/>
      <c r="H17" s="11"/>
      <c r="I17" s="23"/>
      <c r="J17" s="23"/>
      <c r="K17" s="30"/>
      <c r="T17" s="81"/>
    </row>
    <row r="18" spans="1:20" s="1" customFormat="1" ht="12.75">
      <c r="A18" s="217" t="s">
        <v>31</v>
      </c>
      <c r="B18" s="218"/>
      <c r="C18" s="21"/>
      <c r="D18" s="23"/>
      <c r="E18" s="23"/>
      <c r="F18" s="23"/>
      <c r="G18" s="23"/>
      <c r="H18" s="11"/>
      <c r="I18" s="23"/>
      <c r="J18" s="23"/>
      <c r="K18" s="30"/>
      <c r="T18" s="81"/>
    </row>
    <row r="19" spans="1:20" s="1" customFormat="1" ht="12.75">
      <c r="A19" s="70">
        <v>12</v>
      </c>
      <c r="B19" s="70"/>
      <c r="C19" s="80">
        <v>4</v>
      </c>
      <c r="D19" s="78">
        <v>8046</v>
      </c>
      <c r="E19" s="11">
        <v>7.4</v>
      </c>
      <c r="F19" s="11">
        <v>8.2</v>
      </c>
      <c r="G19" s="11">
        <v>7.54</v>
      </c>
      <c r="H19" s="11"/>
      <c r="I19" s="61">
        <v>60.01</v>
      </c>
      <c r="J19" s="61">
        <v>79.99</v>
      </c>
      <c r="K19" s="159"/>
      <c r="T19" s="81">
        <f aca="true" t="shared" si="1" ref="T19:T24">D19/C19</f>
        <v>2011.5</v>
      </c>
    </row>
    <row r="20" spans="1:20" s="1" customFormat="1" ht="12.75">
      <c r="A20" s="70">
        <v>15</v>
      </c>
      <c r="B20" s="70"/>
      <c r="C20" s="80">
        <v>5</v>
      </c>
      <c r="D20" s="78">
        <v>6459</v>
      </c>
      <c r="E20" s="11">
        <v>7.4</v>
      </c>
      <c r="F20" s="11">
        <v>8.7</v>
      </c>
      <c r="G20" s="11">
        <v>7.71</v>
      </c>
      <c r="H20" s="11"/>
      <c r="I20" s="61">
        <v>59.57</v>
      </c>
      <c r="J20" s="61">
        <v>80</v>
      </c>
      <c r="K20" s="159"/>
      <c r="T20" s="81">
        <f t="shared" si="1"/>
        <v>1291.8</v>
      </c>
    </row>
    <row r="21" spans="1:20" s="1" customFormat="1" ht="12.75">
      <c r="A21" s="70">
        <v>20</v>
      </c>
      <c r="B21" s="70"/>
      <c r="C21" s="80">
        <v>14</v>
      </c>
      <c r="D21" s="78">
        <v>21490</v>
      </c>
      <c r="E21" s="11">
        <v>7.3</v>
      </c>
      <c r="F21" s="11">
        <v>8.5</v>
      </c>
      <c r="G21" s="11">
        <v>7.7</v>
      </c>
      <c r="H21" s="11"/>
      <c r="I21" s="61">
        <v>65</v>
      </c>
      <c r="J21" s="61">
        <v>80</v>
      </c>
      <c r="K21" s="159"/>
      <c r="T21" s="81">
        <f t="shared" si="1"/>
        <v>1535</v>
      </c>
    </row>
    <row r="22" spans="1:20" s="1" customFormat="1" ht="12.75">
      <c r="A22" s="70">
        <v>25</v>
      </c>
      <c r="B22" s="70"/>
      <c r="C22" s="80">
        <v>10</v>
      </c>
      <c r="D22" s="78">
        <v>15726</v>
      </c>
      <c r="E22" s="11">
        <v>7.3</v>
      </c>
      <c r="F22" s="11">
        <v>9.5</v>
      </c>
      <c r="G22" s="11">
        <v>7.87</v>
      </c>
      <c r="H22" s="11"/>
      <c r="I22" s="61">
        <v>58.73</v>
      </c>
      <c r="J22" s="61">
        <v>80</v>
      </c>
      <c r="K22" s="159"/>
      <c r="T22" s="81">
        <f t="shared" si="1"/>
        <v>1572.6</v>
      </c>
    </row>
    <row r="23" spans="1:20" s="1" customFormat="1" ht="12.75">
      <c r="A23" s="70">
        <v>30</v>
      </c>
      <c r="B23" s="70"/>
      <c r="C23" s="80">
        <v>8</v>
      </c>
      <c r="D23" s="78">
        <v>12337</v>
      </c>
      <c r="E23" s="11">
        <v>7.5</v>
      </c>
      <c r="F23" s="11">
        <v>8</v>
      </c>
      <c r="G23" s="11">
        <v>7.61</v>
      </c>
      <c r="H23" s="11"/>
      <c r="I23" s="61">
        <v>71.58</v>
      </c>
      <c r="J23" s="61">
        <v>80</v>
      </c>
      <c r="K23" s="159"/>
      <c r="T23" s="81">
        <f t="shared" si="1"/>
        <v>1542.125</v>
      </c>
    </row>
    <row r="24" spans="1:20" s="1" customFormat="1" ht="12.75">
      <c r="A24" s="213" t="s">
        <v>17</v>
      </c>
      <c r="B24" s="214"/>
      <c r="C24" s="21">
        <f>SUM(C19:C23)</f>
        <v>41</v>
      </c>
      <c r="D24" s="23">
        <f>SUM(D19:D23)</f>
        <v>64058</v>
      </c>
      <c r="E24" s="24"/>
      <c r="F24" s="24"/>
      <c r="G24" s="23">
        <v>7.705312685378875</v>
      </c>
      <c r="H24" s="11"/>
      <c r="I24" s="23"/>
      <c r="J24" s="23"/>
      <c r="K24" s="30"/>
      <c r="T24" s="81">
        <f t="shared" si="1"/>
        <v>1562.3902439024391</v>
      </c>
    </row>
    <row r="25" spans="1:20" s="1" customFormat="1" ht="12.75">
      <c r="A25" s="28"/>
      <c r="B25" s="70"/>
      <c r="C25" s="21"/>
      <c r="D25" s="23"/>
      <c r="E25" s="24"/>
      <c r="F25" s="24"/>
      <c r="G25" s="23"/>
      <c r="H25" s="11"/>
      <c r="I25" s="23"/>
      <c r="J25" s="23"/>
      <c r="K25" s="30"/>
      <c r="T25" s="81"/>
    </row>
    <row r="26" spans="1:20" s="1" customFormat="1" ht="12.75">
      <c r="A26" s="217" t="s">
        <v>19</v>
      </c>
      <c r="B26" s="218"/>
      <c r="C26" s="218"/>
      <c r="D26" s="23"/>
      <c r="E26" s="23"/>
      <c r="F26" s="23"/>
      <c r="G26" s="23"/>
      <c r="H26" s="11"/>
      <c r="I26" s="23"/>
      <c r="J26" s="23"/>
      <c r="K26" s="30"/>
      <c r="T26" s="81"/>
    </row>
    <row r="27" spans="1:20" s="1" customFormat="1" ht="12.75">
      <c r="A27" s="70">
        <v>12</v>
      </c>
      <c r="B27" s="70"/>
      <c r="C27" s="80">
        <v>1</v>
      </c>
      <c r="D27" s="78">
        <v>2248</v>
      </c>
      <c r="E27" s="11">
        <v>7.15</v>
      </c>
      <c r="F27" s="11">
        <v>7.15</v>
      </c>
      <c r="G27" s="11">
        <v>7.15</v>
      </c>
      <c r="H27" s="11"/>
      <c r="I27" s="61">
        <v>55.2</v>
      </c>
      <c r="J27" s="61">
        <v>55.2</v>
      </c>
      <c r="K27" s="160"/>
      <c r="T27" s="81">
        <f aca="true" t="shared" si="2" ref="T27:T41">D27/C27</f>
        <v>2248</v>
      </c>
    </row>
    <row r="28" spans="1:20" s="1" customFormat="1" ht="12.75">
      <c r="A28" s="70">
        <v>14</v>
      </c>
      <c r="B28" s="70"/>
      <c r="C28" s="80">
        <v>1</v>
      </c>
      <c r="D28" s="78">
        <v>1961</v>
      </c>
      <c r="E28" s="11">
        <v>7.25</v>
      </c>
      <c r="F28" s="11">
        <v>7.25</v>
      </c>
      <c r="G28" s="11">
        <v>7.25</v>
      </c>
      <c r="H28" s="11"/>
      <c r="I28" s="61">
        <v>52.42</v>
      </c>
      <c r="J28" s="61">
        <v>52.42</v>
      </c>
      <c r="K28" s="160"/>
      <c r="T28" s="81">
        <f t="shared" si="2"/>
        <v>1961</v>
      </c>
    </row>
    <row r="29" spans="1:20" s="1" customFormat="1" ht="12.75">
      <c r="A29" s="70">
        <v>15</v>
      </c>
      <c r="B29" s="70"/>
      <c r="C29" s="80">
        <v>7</v>
      </c>
      <c r="D29" s="78">
        <v>18365</v>
      </c>
      <c r="E29" s="11">
        <v>6.85</v>
      </c>
      <c r="F29" s="11">
        <v>7.8</v>
      </c>
      <c r="G29" s="11">
        <v>7.01</v>
      </c>
      <c r="H29" s="11"/>
      <c r="I29" s="61">
        <v>51.05</v>
      </c>
      <c r="J29" s="61">
        <v>79.47</v>
      </c>
      <c r="K29" s="160"/>
      <c r="T29" s="81">
        <f t="shared" si="2"/>
        <v>2623.5714285714284</v>
      </c>
    </row>
    <row r="30" spans="1:20" s="1" customFormat="1" ht="12.75">
      <c r="A30" s="70">
        <v>16</v>
      </c>
      <c r="B30" s="70"/>
      <c r="C30" s="80">
        <v>2</v>
      </c>
      <c r="D30" s="78">
        <v>9979</v>
      </c>
      <c r="E30" s="11">
        <v>6.9</v>
      </c>
      <c r="F30" s="11">
        <v>6.9</v>
      </c>
      <c r="G30" s="11">
        <v>6.9</v>
      </c>
      <c r="H30" s="11"/>
      <c r="I30" s="61">
        <v>49.74</v>
      </c>
      <c r="J30" s="61">
        <v>75.9</v>
      </c>
      <c r="K30" s="160"/>
      <c r="T30" s="81">
        <f t="shared" si="2"/>
        <v>4989.5</v>
      </c>
    </row>
    <row r="31" spans="1:20" s="1" customFormat="1" ht="12.75">
      <c r="A31" s="70">
        <v>17</v>
      </c>
      <c r="B31" s="70"/>
      <c r="C31" s="80">
        <v>1</v>
      </c>
      <c r="D31" s="78">
        <v>1729</v>
      </c>
      <c r="E31" s="11">
        <v>7.35</v>
      </c>
      <c r="F31" s="11">
        <v>7.35</v>
      </c>
      <c r="G31" s="11">
        <v>7.35</v>
      </c>
      <c r="H31" s="11"/>
      <c r="I31" s="61">
        <v>79.9</v>
      </c>
      <c r="J31" s="61">
        <v>79.9</v>
      </c>
      <c r="K31" s="160"/>
      <c r="T31" s="81">
        <f t="shared" si="2"/>
        <v>1729</v>
      </c>
    </row>
    <row r="32" spans="1:20" s="1" customFormat="1" ht="12.75">
      <c r="A32" s="70">
        <v>18</v>
      </c>
      <c r="B32" s="70"/>
      <c r="C32" s="80">
        <v>6</v>
      </c>
      <c r="D32" s="78">
        <v>12229</v>
      </c>
      <c r="E32" s="11">
        <v>6.95</v>
      </c>
      <c r="F32" s="11">
        <v>7.8</v>
      </c>
      <c r="G32" s="11">
        <v>7.27</v>
      </c>
      <c r="H32" s="11"/>
      <c r="I32" s="61">
        <v>53.51</v>
      </c>
      <c r="J32" s="61">
        <v>79.99</v>
      </c>
      <c r="K32" s="160"/>
      <c r="T32" s="81">
        <f t="shared" si="2"/>
        <v>2038.1666666666667</v>
      </c>
    </row>
    <row r="33" spans="1:20" s="1" customFormat="1" ht="12.75">
      <c r="A33" s="70">
        <v>19</v>
      </c>
      <c r="B33" s="70"/>
      <c r="C33" s="80">
        <v>3</v>
      </c>
      <c r="D33" s="78">
        <v>7110</v>
      </c>
      <c r="E33" s="11">
        <v>6.85</v>
      </c>
      <c r="F33" s="11">
        <v>7.3</v>
      </c>
      <c r="G33" s="11">
        <v>6.94</v>
      </c>
      <c r="H33" s="11"/>
      <c r="I33" s="61">
        <v>66.3</v>
      </c>
      <c r="J33" s="61">
        <v>79.33</v>
      </c>
      <c r="K33" s="160"/>
      <c r="T33" s="81">
        <f t="shared" si="2"/>
        <v>2370</v>
      </c>
    </row>
    <row r="34" spans="1:20" s="1" customFormat="1" ht="12.75">
      <c r="A34" s="70">
        <v>20</v>
      </c>
      <c r="B34" s="70"/>
      <c r="C34" s="80">
        <v>15</v>
      </c>
      <c r="D34" s="78">
        <v>43540</v>
      </c>
      <c r="E34" s="11">
        <v>6.5</v>
      </c>
      <c r="F34" s="11">
        <v>7.5</v>
      </c>
      <c r="G34" s="11">
        <v>6.86</v>
      </c>
      <c r="H34" s="11"/>
      <c r="I34" s="61">
        <v>28.49</v>
      </c>
      <c r="J34" s="61">
        <v>80</v>
      </c>
      <c r="K34" s="160"/>
      <c r="T34" s="81">
        <f t="shared" si="2"/>
        <v>2902.6666666666665</v>
      </c>
    </row>
    <row r="35" spans="1:20" s="1" customFormat="1" ht="12.75">
      <c r="A35" s="70">
        <v>21</v>
      </c>
      <c r="B35" s="70"/>
      <c r="C35" s="80">
        <v>2</v>
      </c>
      <c r="D35" s="78">
        <v>11597</v>
      </c>
      <c r="E35" s="11">
        <v>6.6</v>
      </c>
      <c r="F35" s="11">
        <v>6.65</v>
      </c>
      <c r="G35" s="11">
        <v>6.62</v>
      </c>
      <c r="H35" s="11"/>
      <c r="I35" s="61">
        <v>78.93</v>
      </c>
      <c r="J35" s="61">
        <v>79.67</v>
      </c>
      <c r="K35" s="160"/>
      <c r="T35" s="81">
        <f t="shared" si="2"/>
        <v>5798.5</v>
      </c>
    </row>
    <row r="36" spans="1:20" s="1" customFormat="1" ht="12.75">
      <c r="A36" s="70">
        <v>24</v>
      </c>
      <c r="B36" s="70"/>
      <c r="C36" s="80">
        <v>1</v>
      </c>
      <c r="D36" s="78">
        <v>10418</v>
      </c>
      <c r="E36" s="11">
        <v>6.65</v>
      </c>
      <c r="F36" s="11">
        <v>6.65</v>
      </c>
      <c r="G36" s="11">
        <v>6.65</v>
      </c>
      <c r="H36" s="11"/>
      <c r="I36" s="61">
        <v>74.64</v>
      </c>
      <c r="J36" s="61">
        <v>74.64</v>
      </c>
      <c r="K36" s="160"/>
      <c r="T36" s="81">
        <f t="shared" si="2"/>
        <v>10418</v>
      </c>
    </row>
    <row r="37" spans="1:20" s="1" customFormat="1" ht="12.75">
      <c r="A37" s="70">
        <v>25</v>
      </c>
      <c r="B37" s="70"/>
      <c r="C37" s="80">
        <v>5</v>
      </c>
      <c r="D37" s="78">
        <v>14911</v>
      </c>
      <c r="E37" s="11">
        <v>6.5</v>
      </c>
      <c r="F37" s="11">
        <v>8</v>
      </c>
      <c r="G37" s="11">
        <v>6.83</v>
      </c>
      <c r="H37" s="11"/>
      <c r="I37" s="61">
        <v>53.9</v>
      </c>
      <c r="J37" s="61">
        <v>79.72</v>
      </c>
      <c r="K37" s="160"/>
      <c r="T37" s="81">
        <f t="shared" si="2"/>
        <v>2982.2</v>
      </c>
    </row>
    <row r="38" spans="1:20" s="1" customFormat="1" ht="12.75">
      <c r="A38" s="70">
        <v>26</v>
      </c>
      <c r="B38" s="70"/>
      <c r="C38" s="80">
        <v>1</v>
      </c>
      <c r="D38" s="78">
        <v>3977</v>
      </c>
      <c r="E38" s="11">
        <v>6.8</v>
      </c>
      <c r="F38" s="11">
        <v>6.8</v>
      </c>
      <c r="G38" s="11">
        <v>6.8</v>
      </c>
      <c r="H38" s="11"/>
      <c r="I38" s="61">
        <v>74.85</v>
      </c>
      <c r="J38" s="61">
        <v>74.85</v>
      </c>
      <c r="K38" s="160"/>
      <c r="T38" s="81">
        <f t="shared" si="2"/>
        <v>3977</v>
      </c>
    </row>
    <row r="39" spans="1:20" s="1" customFormat="1" ht="12.75">
      <c r="A39" s="70">
        <v>28</v>
      </c>
      <c r="B39" s="70"/>
      <c r="C39" s="80">
        <v>1</v>
      </c>
      <c r="D39" s="78">
        <v>3040</v>
      </c>
      <c r="E39" s="11">
        <v>6.9</v>
      </c>
      <c r="F39" s="11">
        <v>6.9</v>
      </c>
      <c r="G39" s="11">
        <v>6.9</v>
      </c>
      <c r="H39" s="11"/>
      <c r="I39" s="61">
        <v>79.77</v>
      </c>
      <c r="J39" s="61">
        <v>79.77</v>
      </c>
      <c r="K39" s="160"/>
      <c r="T39" s="81">
        <f t="shared" si="2"/>
        <v>3040</v>
      </c>
    </row>
    <row r="40" spans="1:20" s="1" customFormat="1" ht="12.75">
      <c r="A40" s="70">
        <v>30</v>
      </c>
      <c r="B40" s="70"/>
      <c r="C40" s="80">
        <v>2</v>
      </c>
      <c r="D40" s="78">
        <v>5275</v>
      </c>
      <c r="E40" s="11">
        <v>6.58</v>
      </c>
      <c r="F40" s="11">
        <v>8</v>
      </c>
      <c r="G40" s="11">
        <v>6.92</v>
      </c>
      <c r="H40" s="11"/>
      <c r="I40" s="61">
        <v>73.11</v>
      </c>
      <c r="J40" s="61">
        <v>79.97</v>
      </c>
      <c r="K40" s="160"/>
      <c r="T40" s="81">
        <f t="shared" si="2"/>
        <v>2637.5</v>
      </c>
    </row>
    <row r="41" spans="1:20" s="1" customFormat="1" ht="12.75">
      <c r="A41" s="213" t="s">
        <v>17</v>
      </c>
      <c r="B41" s="214"/>
      <c r="C41" s="21">
        <f>SUM(C27:C40)</f>
        <v>48</v>
      </c>
      <c r="D41" s="23">
        <f>SUM(D27:D40)</f>
        <v>146379</v>
      </c>
      <c r="E41" s="24"/>
      <c r="F41" s="24"/>
      <c r="G41" s="23">
        <v>6.899497537215037</v>
      </c>
      <c r="H41" s="11"/>
      <c r="I41" s="23"/>
      <c r="J41" s="23"/>
      <c r="K41" s="30"/>
      <c r="T41" s="81">
        <f t="shared" si="2"/>
        <v>3049.5625</v>
      </c>
    </row>
    <row r="42" spans="1:20" s="1" customFormat="1" ht="12.75">
      <c r="A42" s="28"/>
      <c r="B42" s="70"/>
      <c r="C42" s="21"/>
      <c r="D42" s="23"/>
      <c r="E42" s="23"/>
      <c r="F42" s="23"/>
      <c r="G42" s="23"/>
      <c r="H42" s="11"/>
      <c r="I42" s="23"/>
      <c r="J42" s="23"/>
      <c r="K42" s="30"/>
      <c r="T42" s="81"/>
    </row>
    <row r="43" spans="1:20" s="1" customFormat="1" ht="12.75">
      <c r="A43" s="211" t="s">
        <v>20</v>
      </c>
      <c r="B43" s="212"/>
      <c r="C43" s="21"/>
      <c r="D43" s="23"/>
      <c r="E43" s="23"/>
      <c r="F43" s="23"/>
      <c r="G43" s="23"/>
      <c r="H43" s="11"/>
      <c r="I43" s="23"/>
      <c r="J43" s="23"/>
      <c r="K43" s="30"/>
      <c r="T43" s="81"/>
    </row>
    <row r="44" spans="1:20" s="1" customFormat="1" ht="12.75">
      <c r="A44" s="70">
        <v>8</v>
      </c>
      <c r="B44" s="70"/>
      <c r="C44" s="80">
        <v>2</v>
      </c>
      <c r="D44" s="78">
        <v>1008</v>
      </c>
      <c r="E44" s="11">
        <v>8.8</v>
      </c>
      <c r="F44" s="11">
        <v>9.5</v>
      </c>
      <c r="G44" s="11">
        <v>9.11</v>
      </c>
      <c r="H44" s="11"/>
      <c r="I44" s="61">
        <v>46.44</v>
      </c>
      <c r="J44" s="61">
        <v>77.98</v>
      </c>
      <c r="K44" s="160"/>
      <c r="T44" s="81">
        <f>D44/C44</f>
        <v>504</v>
      </c>
    </row>
    <row r="45" spans="1:20" s="1" customFormat="1" ht="12.75">
      <c r="A45" s="70">
        <v>15</v>
      </c>
      <c r="B45" s="70"/>
      <c r="C45" s="80">
        <v>1</v>
      </c>
      <c r="D45" s="78">
        <v>760</v>
      </c>
      <c r="E45" s="11">
        <v>9.5</v>
      </c>
      <c r="F45" s="11">
        <v>9.5</v>
      </c>
      <c r="G45" s="11">
        <v>9.5</v>
      </c>
      <c r="H45" s="11"/>
      <c r="I45" s="61">
        <v>79.05</v>
      </c>
      <c r="J45" s="61">
        <v>79.05</v>
      </c>
      <c r="K45" s="160"/>
      <c r="T45" s="81">
        <f>D45/C45</f>
        <v>760</v>
      </c>
    </row>
    <row r="46" spans="1:20" s="1" customFormat="1" ht="12.75">
      <c r="A46" s="70">
        <v>20</v>
      </c>
      <c r="B46" s="70"/>
      <c r="C46" s="80">
        <v>7</v>
      </c>
      <c r="D46" s="78">
        <v>3744</v>
      </c>
      <c r="E46" s="11">
        <v>8.8</v>
      </c>
      <c r="F46" s="11">
        <v>9.5</v>
      </c>
      <c r="G46" s="11">
        <v>9.03</v>
      </c>
      <c r="H46" s="11"/>
      <c r="I46" s="61">
        <v>36.72</v>
      </c>
      <c r="J46" s="61">
        <v>78.47</v>
      </c>
      <c r="K46" s="160"/>
      <c r="T46" s="81">
        <f>D46/C46</f>
        <v>534.8571428571429</v>
      </c>
    </row>
    <row r="47" spans="1:20" s="1" customFormat="1" ht="12.75">
      <c r="A47" s="70">
        <v>25</v>
      </c>
      <c r="B47" s="70"/>
      <c r="C47" s="80">
        <v>1</v>
      </c>
      <c r="D47" s="78">
        <v>1440</v>
      </c>
      <c r="E47" s="11">
        <v>9</v>
      </c>
      <c r="F47" s="11">
        <v>9</v>
      </c>
      <c r="G47" s="11">
        <v>9</v>
      </c>
      <c r="H47" s="11"/>
      <c r="I47" s="61">
        <v>75.35</v>
      </c>
      <c r="J47" s="61">
        <v>75.35</v>
      </c>
      <c r="K47" s="160"/>
      <c r="T47" s="81">
        <f>D47/C47</f>
        <v>1440</v>
      </c>
    </row>
    <row r="48" spans="1:20" s="1" customFormat="1" ht="12.75">
      <c r="A48" s="213" t="s">
        <v>17</v>
      </c>
      <c r="B48" s="214"/>
      <c r="C48" s="21">
        <f>SUM(C44:C47)</f>
        <v>11</v>
      </c>
      <c r="D48" s="23">
        <f>SUM(D44:D47)</f>
        <v>6952</v>
      </c>
      <c r="E48" s="23"/>
      <c r="F48" s="23"/>
      <c r="G48" s="23">
        <v>9.086766398158803</v>
      </c>
      <c r="H48" s="11"/>
      <c r="I48" s="23"/>
      <c r="J48" s="23"/>
      <c r="K48" s="30"/>
      <c r="T48" s="81">
        <f>D48/C48</f>
        <v>632</v>
      </c>
    </row>
    <row r="49" spans="1:20" s="1" customFormat="1" ht="12.75">
      <c r="A49" s="28"/>
      <c r="B49" s="70"/>
      <c r="C49" s="21"/>
      <c r="D49" s="23"/>
      <c r="E49" s="23"/>
      <c r="F49" s="23"/>
      <c r="G49" s="23"/>
      <c r="H49" s="11"/>
      <c r="I49" s="23"/>
      <c r="J49" s="23"/>
      <c r="K49" s="30"/>
      <c r="T49" s="81"/>
    </row>
    <row r="50" spans="1:20" s="1" customFormat="1" ht="12.75">
      <c r="A50" s="211" t="s">
        <v>21</v>
      </c>
      <c r="B50" s="212"/>
      <c r="C50" s="21"/>
      <c r="D50" s="23"/>
      <c r="E50" s="23"/>
      <c r="F50" s="23"/>
      <c r="G50" s="23"/>
      <c r="H50" s="11"/>
      <c r="I50" s="23"/>
      <c r="J50" s="23"/>
      <c r="K50" s="30"/>
      <c r="T50" s="81"/>
    </row>
    <row r="51" spans="1:20" s="1" customFormat="1" ht="12.75">
      <c r="A51" s="70">
        <v>12</v>
      </c>
      <c r="B51" s="70"/>
      <c r="C51" s="80">
        <v>2</v>
      </c>
      <c r="D51" s="78">
        <v>3803</v>
      </c>
      <c r="E51" s="11">
        <v>7</v>
      </c>
      <c r="F51" s="11">
        <v>7.4</v>
      </c>
      <c r="G51" s="11">
        <v>7.12</v>
      </c>
      <c r="H51" s="11"/>
      <c r="I51" s="61">
        <v>71.54</v>
      </c>
      <c r="J51" s="61">
        <v>79.28</v>
      </c>
      <c r="K51" s="159"/>
      <c r="T51" s="81">
        <f aca="true" t="shared" si="3" ref="T51:T56">D51/C51</f>
        <v>1901.5</v>
      </c>
    </row>
    <row r="52" spans="1:20" s="1" customFormat="1" ht="12.75">
      <c r="A52" s="70">
        <v>15</v>
      </c>
      <c r="B52" s="70"/>
      <c r="C52" s="80">
        <v>4</v>
      </c>
      <c r="D52" s="78">
        <v>10257.4</v>
      </c>
      <c r="E52" s="11">
        <v>6.8</v>
      </c>
      <c r="F52" s="11">
        <v>7.65</v>
      </c>
      <c r="G52" s="11">
        <v>6.98</v>
      </c>
      <c r="H52" s="11"/>
      <c r="I52" s="61">
        <v>41.17</v>
      </c>
      <c r="J52" s="61">
        <v>79.69</v>
      </c>
      <c r="K52" s="159"/>
      <c r="T52" s="81">
        <f t="shared" si="3"/>
        <v>2564.35</v>
      </c>
    </row>
    <row r="53" spans="1:20" s="1" customFormat="1" ht="12.75">
      <c r="A53" s="70">
        <v>20</v>
      </c>
      <c r="B53" s="70"/>
      <c r="C53" s="80">
        <v>27</v>
      </c>
      <c r="D53" s="78">
        <v>116602.6885</v>
      </c>
      <c r="E53" s="11">
        <v>6.5</v>
      </c>
      <c r="F53" s="11">
        <v>7.45</v>
      </c>
      <c r="G53" s="11">
        <v>6.7</v>
      </c>
      <c r="H53" s="11"/>
      <c r="I53" s="61">
        <v>38.7</v>
      </c>
      <c r="J53" s="61">
        <v>79.84</v>
      </c>
      <c r="K53" s="159"/>
      <c r="T53" s="81">
        <f t="shared" si="3"/>
        <v>4318.618092592593</v>
      </c>
    </row>
    <row r="54" spans="1:20" s="1" customFormat="1" ht="12.75">
      <c r="A54" s="70">
        <v>25</v>
      </c>
      <c r="B54" s="70"/>
      <c r="C54" s="80">
        <v>14</v>
      </c>
      <c r="D54" s="78">
        <v>41142.3</v>
      </c>
      <c r="E54" s="11">
        <v>6.6</v>
      </c>
      <c r="F54" s="11">
        <v>7.4</v>
      </c>
      <c r="G54" s="11">
        <v>6.82</v>
      </c>
      <c r="H54" s="11"/>
      <c r="I54" s="61">
        <v>32.14</v>
      </c>
      <c r="J54" s="61">
        <v>79.66</v>
      </c>
      <c r="K54" s="159"/>
      <c r="T54" s="81">
        <f t="shared" si="3"/>
        <v>2938.7357142857145</v>
      </c>
    </row>
    <row r="55" spans="1:20" s="1" customFormat="1" ht="12.75">
      <c r="A55" s="70">
        <v>30</v>
      </c>
      <c r="B55" s="70"/>
      <c r="C55" s="80">
        <v>8</v>
      </c>
      <c r="D55" s="78">
        <v>36578.64</v>
      </c>
      <c r="E55" s="11">
        <v>6.55</v>
      </c>
      <c r="F55" s="11">
        <v>7.6</v>
      </c>
      <c r="G55" s="11">
        <v>6.73</v>
      </c>
      <c r="H55" s="11"/>
      <c r="I55" s="61">
        <v>48.63</v>
      </c>
      <c r="J55" s="61">
        <v>79.16</v>
      </c>
      <c r="K55" s="159"/>
      <c r="T55" s="81">
        <f t="shared" si="3"/>
        <v>4572.33</v>
      </c>
    </row>
    <row r="56" spans="1:20" s="1" customFormat="1" ht="12.75">
      <c r="A56" s="213" t="s">
        <v>17</v>
      </c>
      <c r="B56" s="214"/>
      <c r="C56" s="21">
        <f>SUM(C51:C55)</f>
        <v>55</v>
      </c>
      <c r="D56" s="23">
        <f>SUM(D51:D55)</f>
        <v>208384.02850000001</v>
      </c>
      <c r="E56" s="24"/>
      <c r="F56" s="24"/>
      <c r="G56" s="23">
        <v>6.750405816969797</v>
      </c>
      <c r="H56" s="11"/>
      <c r="I56" s="23"/>
      <c r="J56" s="23"/>
      <c r="K56" s="23"/>
      <c r="T56" s="81">
        <f t="shared" si="3"/>
        <v>3788.8005181818185</v>
      </c>
    </row>
    <row r="57" spans="1:20" s="1" customFormat="1" ht="12.75">
      <c r="A57" s="28"/>
      <c r="B57" s="70"/>
      <c r="C57" s="21"/>
      <c r="D57" s="126"/>
      <c r="E57" s="23"/>
      <c r="F57" s="23"/>
      <c r="G57" s="23"/>
      <c r="H57" s="11"/>
      <c r="I57" s="23"/>
      <c r="J57" s="23"/>
      <c r="K57" s="30"/>
      <c r="T57" s="81"/>
    </row>
    <row r="58" spans="1:20" s="1" customFormat="1" ht="12.75">
      <c r="A58" s="211" t="s">
        <v>22</v>
      </c>
      <c r="B58" s="212"/>
      <c r="C58" s="21"/>
      <c r="D58" s="126"/>
      <c r="E58" s="23"/>
      <c r="F58" s="23"/>
      <c r="G58" s="23"/>
      <c r="H58" s="11"/>
      <c r="I58" s="23"/>
      <c r="J58" s="23"/>
      <c r="K58" s="30"/>
      <c r="T58" s="81"/>
    </row>
    <row r="59" spans="1:20" s="1" customFormat="1" ht="12.75">
      <c r="A59" s="70">
        <v>15</v>
      </c>
      <c r="B59" s="70"/>
      <c r="C59" s="80">
        <v>1</v>
      </c>
      <c r="D59" s="78">
        <v>2239.85</v>
      </c>
      <c r="E59" s="11">
        <v>7.1</v>
      </c>
      <c r="F59" s="11">
        <v>7.1</v>
      </c>
      <c r="G59" s="11">
        <v>7.1</v>
      </c>
      <c r="H59" s="11"/>
      <c r="I59" s="61">
        <v>43.15</v>
      </c>
      <c r="J59" s="61">
        <v>43.15</v>
      </c>
      <c r="K59" s="160"/>
      <c r="T59" s="81">
        <f aca="true" t="shared" si="4" ref="T59:T64">D59/C59</f>
        <v>2239.85</v>
      </c>
    </row>
    <row r="60" spans="1:20" s="1" customFormat="1" ht="12.75">
      <c r="A60" s="70">
        <v>20</v>
      </c>
      <c r="B60" s="70"/>
      <c r="C60" s="80">
        <v>4</v>
      </c>
      <c r="D60" s="78">
        <v>10733.8</v>
      </c>
      <c r="E60" s="11">
        <v>6.9</v>
      </c>
      <c r="F60" s="11">
        <v>7.5</v>
      </c>
      <c r="G60" s="11">
        <v>7.13</v>
      </c>
      <c r="H60" s="11"/>
      <c r="I60" s="61">
        <v>60.27</v>
      </c>
      <c r="J60" s="61">
        <v>79.72</v>
      </c>
      <c r="K60" s="160"/>
      <c r="T60" s="81">
        <f t="shared" si="4"/>
        <v>2683.45</v>
      </c>
    </row>
    <row r="61" spans="1:20" s="1" customFormat="1" ht="12.75">
      <c r="A61" s="70">
        <v>23</v>
      </c>
      <c r="B61" s="70"/>
      <c r="C61" s="80">
        <v>1</v>
      </c>
      <c r="D61" s="78">
        <v>5767</v>
      </c>
      <c r="E61" s="11">
        <v>6.9</v>
      </c>
      <c r="F61" s="11">
        <v>6.9</v>
      </c>
      <c r="G61" s="11">
        <v>6.9</v>
      </c>
      <c r="H61" s="11"/>
      <c r="I61" s="61">
        <v>54.2</v>
      </c>
      <c r="J61" s="61">
        <v>54.2</v>
      </c>
      <c r="K61" s="160"/>
      <c r="T61" s="81">
        <f t="shared" si="4"/>
        <v>5767</v>
      </c>
    </row>
    <row r="62" spans="1:20" s="1" customFormat="1" ht="12.75">
      <c r="A62" s="70">
        <v>25</v>
      </c>
      <c r="B62" s="70"/>
      <c r="C62" s="80">
        <v>4</v>
      </c>
      <c r="D62" s="78">
        <v>8817.53</v>
      </c>
      <c r="E62" s="11">
        <v>6.7</v>
      </c>
      <c r="F62" s="11">
        <v>7.7</v>
      </c>
      <c r="G62" s="11">
        <v>6.97</v>
      </c>
      <c r="H62" s="11"/>
      <c r="I62" s="61">
        <v>37.07</v>
      </c>
      <c r="J62" s="61">
        <v>78.71</v>
      </c>
      <c r="K62" s="160"/>
      <c r="T62" s="81">
        <f t="shared" si="4"/>
        <v>2204.3825</v>
      </c>
    </row>
    <row r="63" spans="1:20" s="1" customFormat="1" ht="12.75">
      <c r="A63" s="70">
        <v>30</v>
      </c>
      <c r="B63" s="70"/>
      <c r="C63" s="80">
        <v>2</v>
      </c>
      <c r="D63" s="78">
        <v>2526.4</v>
      </c>
      <c r="E63" s="11">
        <v>7.4</v>
      </c>
      <c r="F63" s="11">
        <v>7.6</v>
      </c>
      <c r="G63" s="11">
        <v>7.51</v>
      </c>
      <c r="H63" s="11"/>
      <c r="I63" s="61">
        <v>74.98</v>
      </c>
      <c r="J63" s="61">
        <v>78.68</v>
      </c>
      <c r="K63" s="160"/>
      <c r="T63" s="81">
        <f t="shared" si="4"/>
        <v>1263.2</v>
      </c>
    </row>
    <row r="64" spans="1:20" s="1" customFormat="1" ht="12.75">
      <c r="A64" s="213" t="s">
        <v>17</v>
      </c>
      <c r="B64" s="214"/>
      <c r="C64" s="21">
        <f>SUM(C59:C63)</f>
        <v>12</v>
      </c>
      <c r="D64" s="23">
        <f>SUM(D59:D63)</f>
        <v>30084.58</v>
      </c>
      <c r="E64" s="24"/>
      <c r="F64" s="24"/>
      <c r="G64" s="23">
        <v>7.068693566604552</v>
      </c>
      <c r="H64" s="11"/>
      <c r="I64" s="23"/>
      <c r="J64" s="23"/>
      <c r="K64" s="30"/>
      <c r="T64" s="81">
        <f t="shared" si="4"/>
        <v>2507.0483333333336</v>
      </c>
    </row>
    <row r="65" spans="1:20" s="1" customFormat="1" ht="12.75">
      <c r="A65" s="28"/>
      <c r="B65" s="70"/>
      <c r="C65" s="21"/>
      <c r="D65" s="23"/>
      <c r="E65" s="23"/>
      <c r="F65" s="23"/>
      <c r="G65" s="23"/>
      <c r="H65" s="11"/>
      <c r="I65" s="23"/>
      <c r="J65" s="23"/>
      <c r="K65" s="30"/>
      <c r="T65" s="81"/>
    </row>
    <row r="66" spans="1:20" s="1" customFormat="1" ht="12.75">
      <c r="A66" s="211" t="s">
        <v>32</v>
      </c>
      <c r="B66" s="212"/>
      <c r="C66" s="21"/>
      <c r="D66" s="23"/>
      <c r="E66" s="11"/>
      <c r="F66" s="23"/>
      <c r="G66" s="23"/>
      <c r="H66" s="11"/>
      <c r="I66" s="23"/>
      <c r="J66" s="23"/>
      <c r="K66" s="30"/>
      <c r="T66" s="81"/>
    </row>
    <row r="67" spans="1:20" s="1" customFormat="1" ht="12.75">
      <c r="A67" s="63">
        <v>9</v>
      </c>
      <c r="B67" s="70"/>
      <c r="C67" s="21">
        <v>1</v>
      </c>
      <c r="D67" s="23">
        <v>450.5</v>
      </c>
      <c r="E67" s="11">
        <v>8.5</v>
      </c>
      <c r="F67" s="23">
        <v>8.5</v>
      </c>
      <c r="G67" s="23">
        <v>8.5</v>
      </c>
      <c r="H67" s="11"/>
      <c r="I67" s="23">
        <v>53</v>
      </c>
      <c r="J67" s="23">
        <v>53</v>
      </c>
      <c r="K67" s="30"/>
      <c r="T67" s="81">
        <f>D67/C67</f>
        <v>450.5</v>
      </c>
    </row>
    <row r="68" spans="1:20" s="9" customFormat="1" ht="12.75">
      <c r="A68" s="70">
        <v>20</v>
      </c>
      <c r="B68" s="69"/>
      <c r="C68" s="10">
        <v>1</v>
      </c>
      <c r="D68" s="78">
        <v>742</v>
      </c>
      <c r="E68" s="11">
        <v>9.9</v>
      </c>
      <c r="F68" s="11">
        <v>9.9</v>
      </c>
      <c r="G68" s="11">
        <v>9.9</v>
      </c>
      <c r="H68" s="11"/>
      <c r="I68" s="61">
        <v>69.93</v>
      </c>
      <c r="J68" s="61">
        <v>69.93</v>
      </c>
      <c r="K68" s="160"/>
      <c r="T68" s="81">
        <f>D68/C68</f>
        <v>742</v>
      </c>
    </row>
    <row r="69" spans="1:20" s="1" customFormat="1" ht="12.75">
      <c r="A69" s="213" t="s">
        <v>17</v>
      </c>
      <c r="B69" s="214"/>
      <c r="C69" s="21">
        <f>SUM(C67:C68)</f>
        <v>2</v>
      </c>
      <c r="D69" s="23">
        <f>SUM(D67:D68)</f>
        <v>1192.5</v>
      </c>
      <c r="E69" s="24"/>
      <c r="F69" s="24"/>
      <c r="G69" s="24">
        <v>9.37111111111111</v>
      </c>
      <c r="H69" s="11"/>
      <c r="I69" s="23"/>
      <c r="J69" s="23"/>
      <c r="K69" s="30"/>
      <c r="T69" s="81">
        <f>D69/C69</f>
        <v>596.25</v>
      </c>
    </row>
    <row r="70" spans="1:20" s="1" customFormat="1" ht="12.75">
      <c r="A70" s="28"/>
      <c r="B70" s="70"/>
      <c r="C70" s="21"/>
      <c r="D70" s="23"/>
      <c r="E70" s="24"/>
      <c r="F70" s="24"/>
      <c r="G70" s="24"/>
      <c r="H70" s="11"/>
      <c r="I70" s="23"/>
      <c r="J70" s="23"/>
      <c r="K70" s="30"/>
      <c r="T70" s="81"/>
    </row>
    <row r="71" spans="1:20" s="1" customFormat="1" ht="12.75">
      <c r="A71" s="211" t="s">
        <v>23</v>
      </c>
      <c r="B71" s="212"/>
      <c r="C71" s="83"/>
      <c r="D71" s="127"/>
      <c r="E71" s="127"/>
      <c r="F71" s="127"/>
      <c r="G71" s="127"/>
      <c r="H71" s="11"/>
      <c r="I71" s="127"/>
      <c r="J71" s="127"/>
      <c r="K71" s="35"/>
      <c r="T71" s="81"/>
    </row>
    <row r="72" spans="1:20" s="1" customFormat="1" ht="12.75">
      <c r="A72" s="70">
        <v>15</v>
      </c>
      <c r="B72" s="70"/>
      <c r="C72" s="80">
        <v>1</v>
      </c>
      <c r="D72" s="78">
        <v>281</v>
      </c>
      <c r="E72" s="11">
        <v>9.5</v>
      </c>
      <c r="F72" s="11">
        <v>9.5</v>
      </c>
      <c r="G72" s="11">
        <v>9.5</v>
      </c>
      <c r="H72" s="11"/>
      <c r="I72" s="61">
        <v>59.56</v>
      </c>
      <c r="J72" s="61">
        <v>59.56</v>
      </c>
      <c r="K72" s="160"/>
      <c r="T72" s="81">
        <f aca="true" t="shared" si="5" ref="T72:T77">D72/C72</f>
        <v>281</v>
      </c>
    </row>
    <row r="73" spans="1:20" s="1" customFormat="1" ht="12.75">
      <c r="A73" s="70">
        <v>16</v>
      </c>
      <c r="B73" s="70"/>
      <c r="C73" s="80">
        <v>1</v>
      </c>
      <c r="D73" s="78">
        <v>645</v>
      </c>
      <c r="E73" s="11">
        <v>9</v>
      </c>
      <c r="F73" s="11">
        <v>9</v>
      </c>
      <c r="G73" s="11">
        <v>9</v>
      </c>
      <c r="H73" s="11"/>
      <c r="I73" s="61">
        <v>71.14</v>
      </c>
      <c r="J73" s="61">
        <v>71.14</v>
      </c>
      <c r="K73" s="160"/>
      <c r="T73" s="81">
        <f t="shared" si="5"/>
        <v>645</v>
      </c>
    </row>
    <row r="74" spans="1:20" s="1" customFormat="1" ht="12.75">
      <c r="A74" s="70">
        <v>20</v>
      </c>
      <c r="B74" s="70"/>
      <c r="C74" s="80">
        <v>1</v>
      </c>
      <c r="D74" s="78">
        <v>330</v>
      </c>
      <c r="E74" s="11">
        <v>9.5</v>
      </c>
      <c r="F74" s="11">
        <v>9.5</v>
      </c>
      <c r="G74" s="11">
        <v>9.5</v>
      </c>
      <c r="H74" s="11"/>
      <c r="I74" s="61">
        <v>72.73</v>
      </c>
      <c r="J74" s="61">
        <v>72.73</v>
      </c>
      <c r="K74" s="160"/>
      <c r="T74" s="81">
        <f t="shared" si="5"/>
        <v>330</v>
      </c>
    </row>
    <row r="75" spans="1:20" s="1" customFormat="1" ht="12.75">
      <c r="A75" s="70">
        <v>23</v>
      </c>
      <c r="B75" s="70"/>
      <c r="C75" s="80">
        <v>1</v>
      </c>
      <c r="D75" s="78">
        <v>563</v>
      </c>
      <c r="E75" s="11">
        <v>9</v>
      </c>
      <c r="F75" s="11">
        <v>9</v>
      </c>
      <c r="G75" s="11">
        <v>9</v>
      </c>
      <c r="H75" s="11"/>
      <c r="I75" s="61">
        <v>79.86</v>
      </c>
      <c r="J75" s="61">
        <v>79.86</v>
      </c>
      <c r="K75" s="160"/>
      <c r="T75" s="81">
        <f t="shared" si="5"/>
        <v>563</v>
      </c>
    </row>
    <row r="76" spans="1:20" s="1" customFormat="1" ht="12.75">
      <c r="A76" s="70">
        <v>25</v>
      </c>
      <c r="B76" s="70"/>
      <c r="C76" s="80">
        <v>2</v>
      </c>
      <c r="D76" s="78">
        <v>720</v>
      </c>
      <c r="E76" s="11">
        <v>8.9</v>
      </c>
      <c r="F76" s="11">
        <v>9.5</v>
      </c>
      <c r="G76" s="11">
        <v>9.07</v>
      </c>
      <c r="H76" s="11"/>
      <c r="I76" s="61">
        <v>42.5</v>
      </c>
      <c r="J76" s="61">
        <v>68.51</v>
      </c>
      <c r="K76" s="160"/>
      <c r="T76" s="81">
        <f t="shared" si="5"/>
        <v>360</v>
      </c>
    </row>
    <row r="77" spans="1:20" s="1" customFormat="1" ht="12.75">
      <c r="A77" s="213" t="s">
        <v>17</v>
      </c>
      <c r="B77" s="214"/>
      <c r="C77" s="21">
        <f>SUM(C72:C76)</f>
        <v>6</v>
      </c>
      <c r="D77" s="23">
        <f>SUM(D72:D76)</f>
        <v>2539</v>
      </c>
      <c r="E77" s="24"/>
      <c r="F77" s="24"/>
      <c r="G77" s="23">
        <v>9.140173296573455</v>
      </c>
      <c r="H77" s="11"/>
      <c r="I77" s="23"/>
      <c r="J77" s="23"/>
      <c r="K77" s="30"/>
      <c r="T77" s="81">
        <f t="shared" si="5"/>
        <v>423.1666666666667</v>
      </c>
    </row>
    <row r="78" spans="1:20" s="1" customFormat="1" ht="12.75">
      <c r="A78" s="71"/>
      <c r="B78" s="70"/>
      <c r="C78" s="36"/>
      <c r="D78" s="37"/>
      <c r="E78" s="37"/>
      <c r="F78" s="37"/>
      <c r="G78" s="37"/>
      <c r="H78" s="11"/>
      <c r="I78" s="8"/>
      <c r="J78" s="8"/>
      <c r="K78" s="3"/>
      <c r="T78" s="4"/>
    </row>
    <row r="79" spans="1:20" s="1" customFormat="1" ht="12.75">
      <c r="A79" s="219" t="s">
        <v>24</v>
      </c>
      <c r="B79" s="220"/>
      <c r="C79" s="220"/>
      <c r="D79" s="37"/>
      <c r="E79" s="37"/>
      <c r="F79" s="37"/>
      <c r="G79" s="37"/>
      <c r="H79" s="11"/>
      <c r="I79" s="8"/>
      <c r="J79" s="8"/>
      <c r="K79" s="3"/>
      <c r="T79" s="4"/>
    </row>
    <row r="80" spans="1:20" s="1" customFormat="1" ht="12.75">
      <c r="A80" s="70">
        <v>6</v>
      </c>
      <c r="B80" s="70"/>
      <c r="C80" s="80">
        <v>1</v>
      </c>
      <c r="D80" s="78">
        <v>1510</v>
      </c>
      <c r="E80" s="11">
        <v>8.2</v>
      </c>
      <c r="F80" s="11">
        <v>8.2</v>
      </c>
      <c r="G80" s="11">
        <v>8.2</v>
      </c>
      <c r="H80" s="11"/>
      <c r="I80" s="61">
        <v>51.13</v>
      </c>
      <c r="J80" s="61">
        <v>51.13</v>
      </c>
      <c r="K80" s="160"/>
      <c r="T80" s="81">
        <f aca="true" t="shared" si="6" ref="T80:T93">D80/C80</f>
        <v>1510</v>
      </c>
    </row>
    <row r="81" spans="1:20" s="1" customFormat="1" ht="12.75">
      <c r="A81" s="70">
        <v>8</v>
      </c>
      <c r="B81" s="70"/>
      <c r="C81" s="80">
        <v>2</v>
      </c>
      <c r="D81" s="78">
        <v>4919</v>
      </c>
      <c r="E81" s="11">
        <v>7.2</v>
      </c>
      <c r="F81" s="11">
        <v>7.4</v>
      </c>
      <c r="G81" s="11">
        <v>7.27</v>
      </c>
      <c r="H81" s="11"/>
      <c r="I81" s="61">
        <v>34.98</v>
      </c>
      <c r="J81" s="61">
        <v>39.2</v>
      </c>
      <c r="K81" s="160"/>
      <c r="T81" s="81">
        <f t="shared" si="6"/>
        <v>2459.5</v>
      </c>
    </row>
    <row r="82" spans="1:20" s="1" customFormat="1" ht="12.75">
      <c r="A82" s="70">
        <v>12</v>
      </c>
      <c r="B82" s="70"/>
      <c r="C82" s="80">
        <v>6</v>
      </c>
      <c r="D82" s="78">
        <v>8762</v>
      </c>
      <c r="E82" s="11">
        <v>7.3</v>
      </c>
      <c r="F82" s="11">
        <v>8.1</v>
      </c>
      <c r="G82" s="11">
        <v>7.6</v>
      </c>
      <c r="H82" s="11"/>
      <c r="I82" s="61">
        <v>24.09</v>
      </c>
      <c r="J82" s="61">
        <v>71.7</v>
      </c>
      <c r="K82" s="160"/>
      <c r="T82" s="81">
        <f t="shared" si="6"/>
        <v>1460.3333333333333</v>
      </c>
    </row>
    <row r="83" spans="1:20" s="1" customFormat="1" ht="12.75">
      <c r="A83" s="70">
        <v>14</v>
      </c>
      <c r="B83" s="70"/>
      <c r="C83" s="80">
        <v>1</v>
      </c>
      <c r="D83" s="78">
        <v>2757</v>
      </c>
      <c r="E83" s="11">
        <v>6.85</v>
      </c>
      <c r="F83" s="11">
        <v>6.85</v>
      </c>
      <c r="G83" s="11">
        <v>6.85</v>
      </c>
      <c r="H83" s="11"/>
      <c r="I83" s="61">
        <v>72.27</v>
      </c>
      <c r="J83" s="61">
        <v>72.27</v>
      </c>
      <c r="K83" s="160"/>
      <c r="T83" s="81">
        <f t="shared" si="6"/>
        <v>2757</v>
      </c>
    </row>
    <row r="84" spans="1:20" s="1" customFormat="1" ht="12.75">
      <c r="A84" s="70">
        <v>15</v>
      </c>
      <c r="B84" s="70"/>
      <c r="C84" s="80">
        <v>8</v>
      </c>
      <c r="D84" s="78">
        <v>19118</v>
      </c>
      <c r="E84" s="11">
        <v>6.7</v>
      </c>
      <c r="F84" s="11">
        <v>8.3</v>
      </c>
      <c r="G84" s="11">
        <v>7.08</v>
      </c>
      <c r="H84" s="11"/>
      <c r="I84" s="61">
        <v>35.35</v>
      </c>
      <c r="J84" s="61">
        <v>78.68</v>
      </c>
      <c r="K84" s="160"/>
      <c r="T84" s="81">
        <f t="shared" si="6"/>
        <v>2389.75</v>
      </c>
    </row>
    <row r="85" spans="1:20" s="1" customFormat="1" ht="12.75">
      <c r="A85" s="70">
        <v>16</v>
      </c>
      <c r="B85" s="70"/>
      <c r="C85" s="80">
        <v>3</v>
      </c>
      <c r="D85" s="78">
        <v>11814</v>
      </c>
      <c r="E85" s="11">
        <v>6.7</v>
      </c>
      <c r="F85" s="11">
        <v>7.95</v>
      </c>
      <c r="G85" s="11">
        <v>6.87</v>
      </c>
      <c r="H85" s="11"/>
      <c r="I85" s="61">
        <v>52.42</v>
      </c>
      <c r="J85" s="61">
        <v>78.23</v>
      </c>
      <c r="K85" s="160"/>
      <c r="T85" s="81">
        <f t="shared" si="6"/>
        <v>3938</v>
      </c>
    </row>
    <row r="86" spans="1:20" s="1" customFormat="1" ht="12.75">
      <c r="A86" s="70">
        <v>18</v>
      </c>
      <c r="B86" s="70"/>
      <c r="C86" s="80">
        <v>6</v>
      </c>
      <c r="D86" s="78">
        <v>11577</v>
      </c>
      <c r="E86" s="11">
        <v>6.95</v>
      </c>
      <c r="F86" s="11">
        <v>7.5</v>
      </c>
      <c r="G86" s="11">
        <v>7.13</v>
      </c>
      <c r="H86" s="11"/>
      <c r="I86" s="61">
        <v>41.67</v>
      </c>
      <c r="J86" s="61">
        <v>70.48</v>
      </c>
      <c r="K86" s="160"/>
      <c r="T86" s="81">
        <f t="shared" si="6"/>
        <v>1929.5</v>
      </c>
    </row>
    <row r="87" spans="1:20" s="1" customFormat="1" ht="12.75">
      <c r="A87" s="70">
        <v>19</v>
      </c>
      <c r="B87" s="70"/>
      <c r="C87" s="80">
        <v>1</v>
      </c>
      <c r="D87" s="78">
        <v>3899</v>
      </c>
      <c r="E87" s="11">
        <v>6.75</v>
      </c>
      <c r="F87" s="11">
        <v>6.75</v>
      </c>
      <c r="G87" s="11">
        <v>6.75</v>
      </c>
      <c r="H87" s="11"/>
      <c r="I87" s="61">
        <v>70.47</v>
      </c>
      <c r="J87" s="61">
        <v>70.47</v>
      </c>
      <c r="K87" s="160"/>
      <c r="T87" s="81">
        <f t="shared" si="6"/>
        <v>3899</v>
      </c>
    </row>
    <row r="88" spans="1:20" s="1" customFormat="1" ht="12.75">
      <c r="A88" s="70">
        <v>20</v>
      </c>
      <c r="B88" s="70"/>
      <c r="C88" s="80">
        <v>36</v>
      </c>
      <c r="D88" s="78">
        <v>64446.57</v>
      </c>
      <c r="E88" s="11">
        <v>6.65</v>
      </c>
      <c r="F88" s="11">
        <v>9</v>
      </c>
      <c r="G88" s="11">
        <v>7.11</v>
      </c>
      <c r="H88" s="11"/>
      <c r="I88" s="61">
        <v>24.89</v>
      </c>
      <c r="J88" s="61">
        <v>79.19</v>
      </c>
      <c r="K88" s="160"/>
      <c r="T88" s="81">
        <f t="shared" si="6"/>
        <v>1790.1825</v>
      </c>
    </row>
    <row r="89" spans="1:20" s="1" customFormat="1" ht="12.75">
      <c r="A89" s="70">
        <v>22</v>
      </c>
      <c r="B89" s="70"/>
      <c r="C89" s="80">
        <v>1</v>
      </c>
      <c r="D89" s="78">
        <v>429</v>
      </c>
      <c r="E89" s="11">
        <v>8.3</v>
      </c>
      <c r="F89" s="11">
        <v>8.3</v>
      </c>
      <c r="G89" s="11">
        <v>8.3</v>
      </c>
      <c r="H89" s="11"/>
      <c r="I89" s="61">
        <v>54.51</v>
      </c>
      <c r="J89" s="61">
        <v>54.51</v>
      </c>
      <c r="K89" s="160"/>
      <c r="T89" s="81">
        <f t="shared" si="6"/>
        <v>429</v>
      </c>
    </row>
    <row r="90" spans="1:20" s="1" customFormat="1" ht="12.75">
      <c r="A90" s="70">
        <v>23</v>
      </c>
      <c r="B90" s="70"/>
      <c r="C90" s="80">
        <v>1</v>
      </c>
      <c r="D90" s="78">
        <v>4200</v>
      </c>
      <c r="E90" s="11">
        <v>7.1</v>
      </c>
      <c r="F90" s="11">
        <v>7.1</v>
      </c>
      <c r="G90" s="11">
        <v>7.1</v>
      </c>
      <c r="H90" s="11"/>
      <c r="I90" s="61">
        <v>74.87</v>
      </c>
      <c r="J90" s="61">
        <v>74.87</v>
      </c>
      <c r="K90" s="160"/>
      <c r="T90" s="81">
        <f t="shared" si="6"/>
        <v>4200</v>
      </c>
    </row>
    <row r="91" spans="1:20" s="1" customFormat="1" ht="12.75">
      <c r="A91" s="70">
        <v>25</v>
      </c>
      <c r="B91" s="70"/>
      <c r="C91" s="80">
        <v>16</v>
      </c>
      <c r="D91" s="78">
        <v>39925.29</v>
      </c>
      <c r="E91" s="11">
        <v>6.75</v>
      </c>
      <c r="F91" s="11">
        <v>9.2</v>
      </c>
      <c r="G91" s="11">
        <v>7.04</v>
      </c>
      <c r="H91" s="11"/>
      <c r="I91" s="61">
        <v>31.38</v>
      </c>
      <c r="J91" s="61">
        <v>80</v>
      </c>
      <c r="K91" s="160"/>
      <c r="T91" s="81">
        <f t="shared" si="6"/>
        <v>2495.330625</v>
      </c>
    </row>
    <row r="92" spans="1:20" s="1" customFormat="1" ht="12.75">
      <c r="A92" s="70">
        <v>30</v>
      </c>
      <c r="B92" s="70"/>
      <c r="C92" s="80">
        <v>2</v>
      </c>
      <c r="D92" s="78">
        <v>6538</v>
      </c>
      <c r="E92" s="11">
        <v>6.85</v>
      </c>
      <c r="F92" s="11">
        <v>7.5</v>
      </c>
      <c r="G92" s="11">
        <v>7.06</v>
      </c>
      <c r="H92" s="11"/>
      <c r="I92" s="61">
        <v>78.64</v>
      </c>
      <c r="J92" s="61">
        <v>79.48</v>
      </c>
      <c r="K92" s="160"/>
      <c r="T92" s="81">
        <f t="shared" si="6"/>
        <v>3269</v>
      </c>
    </row>
    <row r="93" spans="1:20" s="1" customFormat="1" ht="12.75">
      <c r="A93" s="213" t="s">
        <v>17</v>
      </c>
      <c r="B93" s="214"/>
      <c r="C93" s="21">
        <f>SUM(C80:C92)</f>
        <v>84</v>
      </c>
      <c r="D93" s="23">
        <f>SUM(D80:D92)</f>
        <v>179894.86000000002</v>
      </c>
      <c r="E93" s="24"/>
      <c r="F93" s="24"/>
      <c r="G93" s="23">
        <v>7.103192355245724</v>
      </c>
      <c r="H93" s="11"/>
      <c r="I93" s="23"/>
      <c r="J93" s="23"/>
      <c r="K93" s="30"/>
      <c r="T93" s="81">
        <f t="shared" si="6"/>
        <v>2141.6054761904766</v>
      </c>
    </row>
    <row r="94" spans="1:20" s="1" customFormat="1" ht="12.75">
      <c r="A94" s="28"/>
      <c r="B94" s="70"/>
      <c r="C94" s="21"/>
      <c r="D94" s="23"/>
      <c r="E94" s="23"/>
      <c r="F94" s="23"/>
      <c r="G94" s="23"/>
      <c r="H94" s="11"/>
      <c r="I94" s="23"/>
      <c r="J94" s="23"/>
      <c r="K94" s="30"/>
      <c r="T94" s="81"/>
    </row>
    <row r="95" spans="1:20" s="1" customFormat="1" ht="12.75">
      <c r="A95" s="211" t="s">
        <v>30</v>
      </c>
      <c r="B95" s="212"/>
      <c r="C95" s="21"/>
      <c r="D95" s="23"/>
      <c r="E95" s="23"/>
      <c r="F95" s="23"/>
      <c r="G95" s="23"/>
      <c r="H95" s="11"/>
      <c r="I95" s="23"/>
      <c r="J95" s="23"/>
      <c r="K95" s="30"/>
      <c r="T95" s="81"/>
    </row>
    <row r="96" spans="1:20" s="1" customFormat="1" ht="12.75">
      <c r="A96" s="70">
        <v>15</v>
      </c>
      <c r="B96" s="70"/>
      <c r="C96" s="80">
        <v>1</v>
      </c>
      <c r="D96" s="78">
        <v>580.515</v>
      </c>
      <c r="E96" s="11">
        <v>8.9</v>
      </c>
      <c r="F96" s="11">
        <v>8.9</v>
      </c>
      <c r="G96" s="11">
        <v>8.9</v>
      </c>
      <c r="H96" s="11"/>
      <c r="I96" s="61">
        <v>68.9</v>
      </c>
      <c r="J96" s="61">
        <v>68.9</v>
      </c>
      <c r="K96" s="160"/>
      <c r="T96" s="81">
        <f aca="true" t="shared" si="7" ref="T96:T101">D96/C96</f>
        <v>580.515</v>
      </c>
    </row>
    <row r="97" spans="1:20" s="1" customFormat="1" ht="12.75">
      <c r="A97" s="70">
        <v>18</v>
      </c>
      <c r="B97" s="70"/>
      <c r="C97" s="80">
        <v>2</v>
      </c>
      <c r="D97" s="78">
        <v>1237.93</v>
      </c>
      <c r="E97" s="11">
        <v>8.3</v>
      </c>
      <c r="F97" s="11">
        <v>8.3</v>
      </c>
      <c r="G97" s="11">
        <v>8.3</v>
      </c>
      <c r="H97" s="11"/>
      <c r="I97" s="61">
        <v>52.8</v>
      </c>
      <c r="J97" s="61">
        <v>60.2</v>
      </c>
      <c r="K97" s="160"/>
      <c r="T97" s="81">
        <f t="shared" si="7"/>
        <v>618.965</v>
      </c>
    </row>
    <row r="98" spans="1:20" s="1" customFormat="1" ht="12.75">
      <c r="A98" s="70">
        <v>20</v>
      </c>
      <c r="B98" s="70"/>
      <c r="C98" s="80">
        <v>4</v>
      </c>
      <c r="D98" s="78">
        <v>7227.844</v>
      </c>
      <c r="E98" s="11">
        <v>6.8</v>
      </c>
      <c r="F98" s="11">
        <v>8</v>
      </c>
      <c r="G98" s="11">
        <v>7.01</v>
      </c>
      <c r="H98" s="11"/>
      <c r="I98" s="61">
        <v>39.7</v>
      </c>
      <c r="J98" s="61">
        <v>75.3</v>
      </c>
      <c r="K98" s="160"/>
      <c r="T98" s="81">
        <f t="shared" si="7"/>
        <v>1806.961</v>
      </c>
    </row>
    <row r="99" spans="1:20" s="1" customFormat="1" ht="12.75">
      <c r="A99" s="70">
        <v>25</v>
      </c>
      <c r="B99" s="70"/>
      <c r="C99" s="80">
        <v>4</v>
      </c>
      <c r="D99" s="78">
        <v>6439.239</v>
      </c>
      <c r="E99" s="11">
        <v>7</v>
      </c>
      <c r="F99" s="11">
        <v>7.5</v>
      </c>
      <c r="G99" s="11">
        <v>7.25</v>
      </c>
      <c r="H99" s="11"/>
      <c r="I99" s="61">
        <v>66.8</v>
      </c>
      <c r="J99" s="61">
        <v>79.6</v>
      </c>
      <c r="K99" s="160"/>
      <c r="T99" s="81">
        <f t="shared" si="7"/>
        <v>1609.80975</v>
      </c>
    </row>
    <row r="100" spans="1:20" s="1" customFormat="1" ht="12.75">
      <c r="A100" s="70">
        <v>30</v>
      </c>
      <c r="B100" s="70"/>
      <c r="C100" s="80">
        <v>53</v>
      </c>
      <c r="D100" s="78">
        <v>75504.325</v>
      </c>
      <c r="E100" s="11">
        <v>6.8</v>
      </c>
      <c r="F100" s="11">
        <v>8.9</v>
      </c>
      <c r="G100" s="11">
        <v>7.27</v>
      </c>
      <c r="H100" s="11"/>
      <c r="I100" s="61">
        <v>50.4</v>
      </c>
      <c r="J100" s="61">
        <v>80</v>
      </c>
      <c r="K100" s="160"/>
      <c r="T100" s="81">
        <f t="shared" si="7"/>
        <v>1424.6099056603773</v>
      </c>
    </row>
    <row r="101" spans="1:20" s="1" customFormat="1" ht="12.75">
      <c r="A101" s="213" t="s">
        <v>17</v>
      </c>
      <c r="B101" s="214"/>
      <c r="C101" s="21">
        <f>SUM(C96:C100)</f>
        <v>64</v>
      </c>
      <c r="D101" s="23">
        <f>SUM(D96:D100)</f>
        <v>90989.853</v>
      </c>
      <c r="E101" s="24"/>
      <c r="F101" s="24"/>
      <c r="G101" s="23">
        <v>7.272344032031791</v>
      </c>
      <c r="H101" s="11"/>
      <c r="I101" s="23"/>
      <c r="J101" s="23"/>
      <c r="K101" s="30"/>
      <c r="T101" s="81">
        <f t="shared" si="7"/>
        <v>1421.716453125</v>
      </c>
    </row>
    <row r="102" spans="1:20" s="1" customFormat="1" ht="12.75">
      <c r="A102" s="39"/>
      <c r="B102" s="70"/>
      <c r="C102" s="21"/>
      <c r="D102" s="61"/>
      <c r="E102" s="61"/>
      <c r="F102" s="61"/>
      <c r="G102" s="23"/>
      <c r="H102" s="11"/>
      <c r="I102" s="61"/>
      <c r="J102" s="61"/>
      <c r="K102" s="41"/>
      <c r="T102" s="84"/>
    </row>
    <row r="103" spans="1:20" s="1" customFormat="1" ht="12.75">
      <c r="A103" s="211" t="s">
        <v>25</v>
      </c>
      <c r="B103" s="212"/>
      <c r="C103" s="21"/>
      <c r="D103" s="23"/>
      <c r="E103" s="23"/>
      <c r="F103" s="23"/>
      <c r="G103" s="23"/>
      <c r="H103" s="11"/>
      <c r="I103" s="23"/>
      <c r="J103" s="23"/>
      <c r="K103" s="30"/>
      <c r="T103" s="81"/>
    </row>
    <row r="104" spans="1:20" s="1" customFormat="1" ht="12.75">
      <c r="A104" s="70">
        <v>12</v>
      </c>
      <c r="B104" s="70"/>
      <c r="C104" s="80">
        <v>2</v>
      </c>
      <c r="D104" s="78">
        <v>1285.6</v>
      </c>
      <c r="E104" s="11">
        <v>8.83</v>
      </c>
      <c r="F104" s="11">
        <v>8.83</v>
      </c>
      <c r="G104" s="11">
        <v>8.83</v>
      </c>
      <c r="H104" s="11"/>
      <c r="I104" s="61">
        <v>42.15252800623124</v>
      </c>
      <c r="J104" s="61">
        <v>79.77</v>
      </c>
      <c r="K104" s="160"/>
      <c r="T104" s="81">
        <f aca="true" t="shared" si="8" ref="T104:T111">D104/C104</f>
        <v>642.8</v>
      </c>
    </row>
    <row r="105" spans="1:20" s="1" customFormat="1" ht="12.75">
      <c r="A105" s="70">
        <v>15</v>
      </c>
      <c r="B105" s="70"/>
      <c r="C105" s="80">
        <v>2</v>
      </c>
      <c r="D105" s="78">
        <v>1814.25</v>
      </c>
      <c r="E105" s="11">
        <v>8.46</v>
      </c>
      <c r="F105" s="11">
        <v>9.57</v>
      </c>
      <c r="G105" s="11">
        <v>8.828470442331543</v>
      </c>
      <c r="H105" s="11"/>
      <c r="I105" s="61">
        <v>62.151702786377705</v>
      </c>
      <c r="J105" s="61">
        <v>79.48</v>
      </c>
      <c r="K105" s="160"/>
      <c r="T105" s="81">
        <f t="shared" si="8"/>
        <v>907.125</v>
      </c>
    </row>
    <row r="106" spans="1:20" s="1" customFormat="1" ht="12.75">
      <c r="A106" s="70">
        <v>18</v>
      </c>
      <c r="B106" s="70"/>
      <c r="C106" s="80">
        <v>2</v>
      </c>
      <c r="D106" s="78">
        <v>1412.261</v>
      </c>
      <c r="E106" s="11">
        <v>8.83</v>
      </c>
      <c r="F106" s="11">
        <v>8.83</v>
      </c>
      <c r="G106" s="11">
        <v>4.106129037054766</v>
      </c>
      <c r="H106" s="11"/>
      <c r="I106" s="61">
        <v>64.76627218934911</v>
      </c>
      <c r="J106" s="61">
        <v>70.61</v>
      </c>
      <c r="K106" s="160"/>
      <c r="T106" s="81">
        <f t="shared" si="8"/>
        <v>706.1305</v>
      </c>
    </row>
    <row r="107" spans="1:20" s="1" customFormat="1" ht="12.75">
      <c r="A107" s="70">
        <v>19</v>
      </c>
      <c r="B107" s="70"/>
      <c r="C107" s="80">
        <v>1</v>
      </c>
      <c r="D107" s="78">
        <v>438.68</v>
      </c>
      <c r="E107" s="11">
        <v>8.83</v>
      </c>
      <c r="F107" s="11">
        <v>8.83</v>
      </c>
      <c r="G107" s="11">
        <v>8.83</v>
      </c>
      <c r="H107" s="11"/>
      <c r="I107" s="61">
        <v>72.62913907284768</v>
      </c>
      <c r="J107" s="61">
        <v>72.63</v>
      </c>
      <c r="K107" s="160"/>
      <c r="T107" s="81">
        <f t="shared" si="8"/>
        <v>438.68</v>
      </c>
    </row>
    <row r="108" spans="1:20" s="1" customFormat="1" ht="12.75">
      <c r="A108" s="70">
        <v>20</v>
      </c>
      <c r="B108" s="70"/>
      <c r="C108" s="80">
        <v>8</v>
      </c>
      <c r="D108" s="78">
        <v>6129.649</v>
      </c>
      <c r="E108" s="11">
        <v>7.8</v>
      </c>
      <c r="F108" s="11">
        <v>9.11</v>
      </c>
      <c r="G108" s="11">
        <v>8.565980293488256</v>
      </c>
      <c r="H108" s="11"/>
      <c r="I108" s="61">
        <v>42.23744292237443</v>
      </c>
      <c r="J108" s="61">
        <v>79.15</v>
      </c>
      <c r="K108" s="160"/>
      <c r="T108" s="81">
        <f t="shared" si="8"/>
        <v>766.206125</v>
      </c>
    </row>
    <row r="109" spans="1:20" s="1" customFormat="1" ht="12.75">
      <c r="A109" s="70">
        <v>24</v>
      </c>
      <c r="B109" s="70"/>
      <c r="C109" s="80">
        <v>1</v>
      </c>
      <c r="D109" s="78">
        <v>495.4</v>
      </c>
      <c r="E109" s="11">
        <v>8.83</v>
      </c>
      <c r="F109" s="11">
        <v>8.83</v>
      </c>
      <c r="G109" s="11">
        <v>8.83</v>
      </c>
      <c r="H109" s="11"/>
      <c r="I109" s="61">
        <v>69.57376588722703</v>
      </c>
      <c r="J109" s="61">
        <v>69.57</v>
      </c>
      <c r="K109" s="160"/>
      <c r="T109" s="81">
        <f t="shared" si="8"/>
        <v>495.4</v>
      </c>
    </row>
    <row r="110" spans="1:20" s="1" customFormat="1" ht="12.75">
      <c r="A110" s="70">
        <v>25</v>
      </c>
      <c r="B110" s="70"/>
      <c r="C110" s="80">
        <v>1</v>
      </c>
      <c r="D110" s="78">
        <v>825</v>
      </c>
      <c r="E110" s="11">
        <v>8.83</v>
      </c>
      <c r="F110" s="11">
        <v>8.83</v>
      </c>
      <c r="G110" s="11">
        <v>8.83</v>
      </c>
      <c r="H110" s="11"/>
      <c r="I110" s="61">
        <v>72.49560632688929</v>
      </c>
      <c r="J110" s="61">
        <v>72.5</v>
      </c>
      <c r="K110" s="160"/>
      <c r="T110" s="81">
        <f t="shared" si="8"/>
        <v>825</v>
      </c>
    </row>
    <row r="111" spans="1:20" s="1" customFormat="1" ht="12.75">
      <c r="A111" s="70">
        <v>30</v>
      </c>
      <c r="B111" s="70"/>
      <c r="C111" s="80">
        <v>1</v>
      </c>
      <c r="D111" s="78">
        <v>704</v>
      </c>
      <c r="E111" s="11">
        <v>8.8</v>
      </c>
      <c r="F111" s="11">
        <v>8.8</v>
      </c>
      <c r="G111" s="11">
        <v>8.8</v>
      </c>
      <c r="H111" s="11"/>
      <c r="I111" s="61">
        <v>78.04878048780488</v>
      </c>
      <c r="J111" s="61">
        <v>78.05</v>
      </c>
      <c r="K111" s="160"/>
      <c r="T111" s="81">
        <f t="shared" si="8"/>
        <v>704</v>
      </c>
    </row>
    <row r="112" spans="1:20" s="1" customFormat="1" ht="12.75">
      <c r="A112" s="213" t="s">
        <v>17</v>
      </c>
      <c r="B112" s="214"/>
      <c r="C112" s="21">
        <f>SUM(C104:C111)</f>
        <v>18</v>
      </c>
      <c r="D112" s="23">
        <f>SUM(D104:D111)</f>
        <v>13104.84</v>
      </c>
      <c r="E112" s="23"/>
      <c r="F112" s="23"/>
      <c r="G112" s="23">
        <v>8.195609815915342</v>
      </c>
      <c r="H112" s="11"/>
      <c r="I112" s="23"/>
      <c r="J112" s="23"/>
      <c r="K112" s="30"/>
      <c r="T112" s="85"/>
    </row>
    <row r="113" spans="1:20" s="1" customFormat="1" ht="12.75">
      <c r="A113" s="28"/>
      <c r="B113" s="70"/>
      <c r="C113" s="21"/>
      <c r="D113" s="23"/>
      <c r="E113" s="23"/>
      <c r="F113" s="23"/>
      <c r="G113" s="23"/>
      <c r="H113" s="11"/>
      <c r="I113" s="23"/>
      <c r="J113" s="23"/>
      <c r="K113" s="30"/>
      <c r="T113" s="85"/>
    </row>
    <row r="114" spans="1:20" s="1" customFormat="1" ht="12.75">
      <c r="A114" s="211" t="s">
        <v>35</v>
      </c>
      <c r="B114" s="212"/>
      <c r="C114" s="21"/>
      <c r="D114" s="23"/>
      <c r="E114" s="23"/>
      <c r="F114" s="23"/>
      <c r="G114" s="23"/>
      <c r="H114" s="11"/>
      <c r="I114" s="23"/>
      <c r="J114" s="23"/>
      <c r="K114" s="30"/>
      <c r="T114" s="81"/>
    </row>
    <row r="115" spans="1:20" s="1" customFormat="1" ht="12.75">
      <c r="A115" s="28"/>
      <c r="B115" s="70"/>
      <c r="C115" s="21"/>
      <c r="D115" s="23"/>
      <c r="E115" s="23"/>
      <c r="F115" s="23"/>
      <c r="G115" s="23"/>
      <c r="H115" s="11"/>
      <c r="I115" s="23"/>
      <c r="J115" s="23"/>
      <c r="K115" s="30"/>
      <c r="T115" s="81"/>
    </row>
    <row r="116" spans="1:20" s="1" customFormat="1" ht="12.75">
      <c r="A116" s="217" t="s">
        <v>27</v>
      </c>
      <c r="B116" s="218"/>
      <c r="C116" s="21"/>
      <c r="D116" s="23"/>
      <c r="E116" s="23"/>
      <c r="F116" s="23"/>
      <c r="G116" s="23"/>
      <c r="H116" s="11"/>
      <c r="I116" s="23"/>
      <c r="J116" s="23"/>
      <c r="K116" s="30"/>
      <c r="T116" s="81"/>
    </row>
    <row r="117" spans="1:20" s="1" customFormat="1" ht="12.75">
      <c r="A117" s="72">
        <v>20</v>
      </c>
      <c r="B117" s="70"/>
      <c r="C117" s="80">
        <v>5</v>
      </c>
      <c r="D117" s="78">
        <v>10371</v>
      </c>
      <c r="E117" s="11">
        <v>7.3</v>
      </c>
      <c r="F117" s="11">
        <v>8.1</v>
      </c>
      <c r="G117" s="11">
        <v>7.5</v>
      </c>
      <c r="H117" s="11"/>
      <c r="I117" s="61">
        <v>44.93</v>
      </c>
      <c r="J117" s="61">
        <v>79.72</v>
      </c>
      <c r="K117" s="159"/>
      <c r="T117" s="81">
        <f>D117/C117</f>
        <v>2074.2</v>
      </c>
    </row>
    <row r="118" spans="1:20" s="1" customFormat="1" ht="12.75">
      <c r="A118" s="72">
        <v>30</v>
      </c>
      <c r="B118" s="70"/>
      <c r="C118" s="80">
        <v>2</v>
      </c>
      <c r="D118" s="78">
        <v>4232</v>
      </c>
      <c r="E118" s="11">
        <v>7.3</v>
      </c>
      <c r="F118" s="11">
        <v>7.85</v>
      </c>
      <c r="G118" s="11">
        <v>7.53</v>
      </c>
      <c r="H118" s="11"/>
      <c r="I118" s="61">
        <v>75.39</v>
      </c>
      <c r="J118" s="61">
        <v>79.71</v>
      </c>
      <c r="K118" s="159"/>
      <c r="T118" s="81">
        <f>D118/C118</f>
        <v>2116</v>
      </c>
    </row>
    <row r="119" spans="1:20" s="1" customFormat="1" ht="12.75">
      <c r="A119" s="213" t="s">
        <v>17</v>
      </c>
      <c r="B119" s="214"/>
      <c r="C119" s="21">
        <f>SUM(C117:C118)</f>
        <v>7</v>
      </c>
      <c r="D119" s="23">
        <f>SUM(D117:D118)</f>
        <v>14603</v>
      </c>
      <c r="E119" s="23"/>
      <c r="F119" s="23"/>
      <c r="G119" s="23">
        <v>7.508694103951243</v>
      </c>
      <c r="H119" s="11"/>
      <c r="I119" s="23"/>
      <c r="J119" s="23"/>
      <c r="K119" s="23"/>
      <c r="T119" s="81">
        <f>D119/C119</f>
        <v>2086.1428571428573</v>
      </c>
    </row>
    <row r="120" spans="1:20" s="1" customFormat="1" ht="12.75">
      <c r="A120" s="28"/>
      <c r="B120" s="70"/>
      <c r="C120" s="21"/>
      <c r="D120" s="23"/>
      <c r="E120" s="23"/>
      <c r="F120" s="23"/>
      <c r="G120" s="23"/>
      <c r="H120" s="11"/>
      <c r="I120" s="23"/>
      <c r="J120" s="23"/>
      <c r="K120" s="30"/>
      <c r="T120" s="84"/>
    </row>
    <row r="121" spans="1:20" s="1" customFormat="1" ht="12.75">
      <c r="A121" s="211" t="s">
        <v>28</v>
      </c>
      <c r="B121" s="212"/>
      <c r="C121" s="21"/>
      <c r="D121" s="23"/>
      <c r="E121" s="23"/>
      <c r="F121" s="23"/>
      <c r="G121" s="23"/>
      <c r="H121" s="11"/>
      <c r="I121" s="23"/>
      <c r="J121" s="23"/>
      <c r="K121" s="30"/>
      <c r="T121" s="81"/>
    </row>
    <row r="122" spans="1:20" s="1" customFormat="1" ht="12.75">
      <c r="A122" s="70">
        <v>20</v>
      </c>
      <c r="B122" s="70"/>
      <c r="C122" s="80">
        <v>2</v>
      </c>
      <c r="D122" s="78">
        <v>2004</v>
      </c>
      <c r="E122" s="11">
        <v>8.8</v>
      </c>
      <c r="F122" s="11">
        <v>9.6</v>
      </c>
      <c r="G122" s="11">
        <v>9.03</v>
      </c>
      <c r="H122" s="11"/>
      <c r="I122" s="61">
        <v>63</v>
      </c>
      <c r="J122" s="61">
        <v>79.84</v>
      </c>
      <c r="K122" s="160"/>
      <c r="T122" s="81">
        <f>D122/C122</f>
        <v>1002</v>
      </c>
    </row>
    <row r="123" spans="1:20" s="1" customFormat="1" ht="12.75">
      <c r="A123" s="213" t="s">
        <v>17</v>
      </c>
      <c r="B123" s="214"/>
      <c r="C123" s="21">
        <f>SUM(C122:C122)</f>
        <v>2</v>
      </c>
      <c r="D123" s="23">
        <f>SUM(D122:D122)</f>
        <v>2004</v>
      </c>
      <c r="E123" s="23"/>
      <c r="F123" s="23"/>
      <c r="G123" s="23">
        <v>9.03</v>
      </c>
      <c r="H123" s="11"/>
      <c r="I123" s="23"/>
      <c r="J123" s="23"/>
      <c r="K123" s="30"/>
      <c r="T123" s="81">
        <f>D123/C123</f>
        <v>1002</v>
      </c>
    </row>
    <row r="124" spans="1:20" s="1" customFormat="1" ht="12.75">
      <c r="A124" s="28"/>
      <c r="B124" s="70"/>
      <c r="C124" s="21"/>
      <c r="D124" s="23"/>
      <c r="E124" s="23"/>
      <c r="F124" s="23"/>
      <c r="G124" s="23"/>
      <c r="H124" s="11"/>
      <c r="I124" s="23"/>
      <c r="J124" s="23"/>
      <c r="K124" s="30"/>
      <c r="T124" s="81"/>
    </row>
    <row r="125" spans="1:20" s="1" customFormat="1" ht="12.75">
      <c r="A125" s="211" t="s">
        <v>29</v>
      </c>
      <c r="B125" s="212"/>
      <c r="C125" s="21"/>
      <c r="D125" s="23"/>
      <c r="E125" s="11"/>
      <c r="F125" s="23"/>
      <c r="G125" s="23"/>
      <c r="H125" s="11"/>
      <c r="I125" s="23"/>
      <c r="J125" s="23"/>
      <c r="K125" s="30"/>
      <c r="T125" s="81"/>
    </row>
    <row r="126" spans="1:20" s="9" customFormat="1" ht="12.75">
      <c r="A126" s="70">
        <v>20</v>
      </c>
      <c r="B126" s="69"/>
      <c r="C126" s="80">
        <v>1</v>
      </c>
      <c r="D126" s="78">
        <v>1580</v>
      </c>
      <c r="E126" s="11">
        <v>7.8</v>
      </c>
      <c r="F126" s="11">
        <v>7.8</v>
      </c>
      <c r="G126" s="11">
        <v>7.8</v>
      </c>
      <c r="H126" s="11"/>
      <c r="I126" s="61">
        <v>79</v>
      </c>
      <c r="J126" s="61">
        <v>79</v>
      </c>
      <c r="K126" s="160"/>
      <c r="T126" s="81">
        <f>D126/C126</f>
        <v>1580</v>
      </c>
    </row>
    <row r="127" spans="1:20" s="1" customFormat="1" ht="12.75">
      <c r="A127" s="213" t="s">
        <v>17</v>
      </c>
      <c r="B127" s="214"/>
      <c r="C127" s="21">
        <f>SUM(C126:C126)</f>
        <v>1</v>
      </c>
      <c r="D127" s="23">
        <f>SUM(D126:D126)</f>
        <v>1580</v>
      </c>
      <c r="E127" s="24"/>
      <c r="F127" s="24"/>
      <c r="G127" s="24">
        <v>7.8</v>
      </c>
      <c r="H127" s="11"/>
      <c r="I127" s="23"/>
      <c r="J127" s="23"/>
      <c r="K127" s="30"/>
      <c r="T127" s="81">
        <f>D127/C127</f>
        <v>1580</v>
      </c>
    </row>
    <row r="128" spans="1:20" ht="12.75">
      <c r="A128" s="187"/>
      <c r="B128" s="136"/>
      <c r="C128" s="18"/>
      <c r="D128" s="138"/>
      <c r="E128" s="138"/>
      <c r="F128" s="138"/>
      <c r="G128" s="138"/>
      <c r="H128" s="191"/>
      <c r="I128" s="138"/>
      <c r="J128" s="138"/>
      <c r="K128" s="30"/>
      <c r="T128" s="86"/>
    </row>
    <row r="129" spans="1:20" s="45" customFormat="1" ht="12.75">
      <c r="A129" s="224" t="s">
        <v>17</v>
      </c>
      <c r="B129" s="224"/>
      <c r="C129" s="21">
        <v>386</v>
      </c>
      <c r="D129" s="23">
        <v>852304.9</v>
      </c>
      <c r="E129" s="23"/>
      <c r="F129" s="23"/>
      <c r="G129" s="23">
        <v>7.12</v>
      </c>
      <c r="H129" s="61"/>
      <c r="I129" s="23"/>
      <c r="J129" s="23"/>
      <c r="K129" s="30"/>
      <c r="T129" s="81">
        <f>D129/C129</f>
        <v>2208.04378238342</v>
      </c>
    </row>
    <row r="130" spans="1:20" s="45" customFormat="1" ht="12.75">
      <c r="A130" s="183"/>
      <c r="B130" s="183"/>
      <c r="C130" s="25"/>
      <c r="D130" s="27"/>
      <c r="E130" s="27"/>
      <c r="F130" s="27"/>
      <c r="G130" s="27"/>
      <c r="H130" s="189"/>
      <c r="I130" s="27"/>
      <c r="J130" s="27"/>
      <c r="K130" s="30"/>
      <c r="T130" s="86"/>
    </row>
    <row r="131" spans="1:11" ht="12.75">
      <c r="A131" s="6"/>
      <c r="C131" s="7"/>
      <c r="D131" s="7"/>
      <c r="E131" s="7"/>
      <c r="F131" s="7"/>
      <c r="G131" s="7"/>
      <c r="H131" s="44"/>
      <c r="I131" s="7"/>
      <c r="J131" s="7"/>
      <c r="K131" s="7"/>
    </row>
    <row r="132" spans="1:11" ht="12.75">
      <c r="A132" s="120" t="s">
        <v>47</v>
      </c>
      <c r="B132" s="223" t="s">
        <v>58</v>
      </c>
      <c r="C132" s="223"/>
      <c r="D132" s="223"/>
      <c r="E132" s="223"/>
      <c r="F132" s="223"/>
      <c r="G132" s="223"/>
      <c r="H132" s="223"/>
      <c r="I132" s="223"/>
      <c r="J132" s="223"/>
      <c r="K132" s="47"/>
    </row>
    <row r="133" spans="1:10" ht="12.75">
      <c r="A133" s="121" t="s">
        <v>49</v>
      </c>
      <c r="B133" s="223" t="s">
        <v>50</v>
      </c>
      <c r="C133" s="223"/>
      <c r="D133" s="223"/>
      <c r="E133" s="223"/>
      <c r="F133" s="223"/>
      <c r="G133" s="223"/>
      <c r="H133" s="223"/>
      <c r="I133" s="223"/>
      <c r="J133" s="223"/>
    </row>
    <row r="134" spans="1:10" ht="12.75">
      <c r="A134" s="72" t="s">
        <v>85</v>
      </c>
      <c r="B134" s="232" t="s">
        <v>86</v>
      </c>
      <c r="C134" s="232"/>
      <c r="D134" s="232"/>
      <c r="E134" s="232"/>
      <c r="F134" s="232"/>
      <c r="G134" s="232"/>
      <c r="H134" s="232"/>
      <c r="I134" s="232"/>
      <c r="J134" s="232"/>
    </row>
    <row r="135" spans="2:10" ht="12.75">
      <c r="B135" s="214" t="s">
        <v>87</v>
      </c>
      <c r="C135" s="214"/>
      <c r="D135" s="214"/>
      <c r="E135" s="214"/>
      <c r="F135" s="214"/>
      <c r="G135" s="214"/>
      <c r="H135" s="214"/>
      <c r="I135" s="214"/>
      <c r="J135" s="214"/>
    </row>
    <row r="136" spans="1:11" ht="12.75">
      <c r="A136" s="54"/>
      <c r="B136" s="214" t="s">
        <v>88</v>
      </c>
      <c r="C136" s="214"/>
      <c r="D136" s="214"/>
      <c r="E136" s="214"/>
      <c r="F136" s="214"/>
      <c r="G136" s="214"/>
      <c r="H136" s="214"/>
      <c r="I136" s="214"/>
      <c r="J136" s="214"/>
      <c r="K136" s="57"/>
    </row>
    <row r="137" spans="1:11" ht="12.75">
      <c r="A137" s="58"/>
      <c r="J137" s="57"/>
      <c r="K137" s="57"/>
    </row>
    <row r="138" spans="1:11" ht="12.75">
      <c r="A138" s="58"/>
      <c r="J138" s="62"/>
      <c r="K138" s="62"/>
    </row>
    <row r="139" ht="12.75">
      <c r="A139" s="58"/>
    </row>
    <row r="140" ht="12.75">
      <c r="A140" s="58"/>
    </row>
    <row r="141" ht="12.75">
      <c r="A141" s="58"/>
    </row>
    <row r="142" spans="2:9" ht="12.75">
      <c r="B142" s="70"/>
      <c r="C142" s="1"/>
      <c r="D142" s="1"/>
      <c r="E142" s="1"/>
      <c r="F142" s="1"/>
      <c r="G142" s="1"/>
      <c r="H142" s="1"/>
      <c r="I142" s="1"/>
    </row>
    <row r="143" spans="2:9" ht="12.75">
      <c r="B143" s="70"/>
      <c r="C143" s="1"/>
      <c r="D143" s="1"/>
      <c r="E143" s="1"/>
      <c r="F143" s="1"/>
      <c r="G143" s="1"/>
      <c r="H143" s="1"/>
      <c r="I143" s="1"/>
    </row>
    <row r="144" spans="2:9" ht="12.75">
      <c r="B144" s="70"/>
      <c r="C144" s="1"/>
      <c r="D144" s="1"/>
      <c r="E144" s="1"/>
      <c r="F144" s="1"/>
      <c r="G144" s="1"/>
      <c r="H144" s="1"/>
      <c r="I144" s="1"/>
    </row>
    <row r="145" spans="2:9" ht="12.75">
      <c r="B145" s="70"/>
      <c r="C145" s="1"/>
      <c r="D145" s="1"/>
      <c r="E145" s="1"/>
      <c r="F145" s="1"/>
      <c r="G145" s="1"/>
      <c r="H145" s="1"/>
      <c r="I145" s="1"/>
    </row>
    <row r="146" spans="2:9" ht="12.75">
      <c r="B146" s="70"/>
      <c r="C146" s="1"/>
      <c r="D146" s="1"/>
      <c r="E146" s="1"/>
      <c r="F146" s="1"/>
      <c r="G146" s="1"/>
      <c r="H146" s="1"/>
      <c r="I146" s="1"/>
    </row>
    <row r="147" spans="2:9" ht="12.75">
      <c r="B147" s="70"/>
      <c r="C147" s="1"/>
      <c r="D147" s="1"/>
      <c r="E147" s="1"/>
      <c r="F147" s="1"/>
      <c r="G147" s="1"/>
      <c r="H147" s="1"/>
      <c r="I147" s="1"/>
    </row>
    <row r="148" spans="2:9" ht="12.75">
      <c r="B148" s="70"/>
      <c r="C148" s="1"/>
      <c r="D148" s="1"/>
      <c r="E148" s="1"/>
      <c r="F148" s="1"/>
      <c r="G148" s="1"/>
      <c r="H148" s="1"/>
      <c r="I148" s="1"/>
    </row>
    <row r="149" spans="2:9" ht="12.75">
      <c r="B149" s="70"/>
      <c r="C149" s="1"/>
      <c r="D149" s="1"/>
      <c r="E149" s="1"/>
      <c r="F149" s="1"/>
      <c r="G149" s="1"/>
      <c r="H149" s="1"/>
      <c r="I149" s="1"/>
    </row>
    <row r="150" spans="2:9" ht="12.75">
      <c r="B150" s="70"/>
      <c r="C150" s="1"/>
      <c r="D150" s="1"/>
      <c r="E150" s="1"/>
      <c r="F150" s="1"/>
      <c r="G150" s="1"/>
      <c r="H150" s="1"/>
      <c r="I150" s="1"/>
    </row>
    <row r="151" spans="2:9" ht="12.75">
      <c r="B151" s="70"/>
      <c r="C151" s="1"/>
      <c r="D151" s="1"/>
      <c r="E151" s="1"/>
      <c r="F151" s="1"/>
      <c r="G151" s="1"/>
      <c r="H151" s="1"/>
      <c r="I151" s="1"/>
    </row>
    <row r="152" spans="2:9" ht="12.75">
      <c r="B152" s="70"/>
      <c r="C152" s="1"/>
      <c r="D152" s="1"/>
      <c r="E152" s="1"/>
      <c r="F152" s="1"/>
      <c r="G152" s="1"/>
      <c r="H152" s="1"/>
      <c r="I152" s="1"/>
    </row>
    <row r="153" spans="2:9" ht="12.75">
      <c r="B153" s="70"/>
      <c r="C153" s="1"/>
      <c r="D153" s="1"/>
      <c r="E153" s="1"/>
      <c r="F153" s="1"/>
      <c r="G153" s="1"/>
      <c r="H153" s="1"/>
      <c r="I153" s="1"/>
    </row>
    <row r="154" spans="2:9" ht="12.75">
      <c r="B154" s="70"/>
      <c r="C154" s="1"/>
      <c r="D154" s="1"/>
      <c r="E154" s="1"/>
      <c r="F154" s="1"/>
      <c r="G154" s="1"/>
      <c r="H154" s="1"/>
      <c r="I154" s="1"/>
    </row>
    <row r="155" spans="2:9" ht="12.75">
      <c r="B155" s="70"/>
      <c r="C155" s="1"/>
      <c r="D155" s="1"/>
      <c r="E155" s="1"/>
      <c r="F155" s="1"/>
      <c r="G155" s="1"/>
      <c r="H155" s="1"/>
      <c r="I155" s="1"/>
    </row>
    <row r="156" spans="2:9" ht="12.75">
      <c r="B156" s="70"/>
      <c r="C156" s="1"/>
      <c r="D156" s="1"/>
      <c r="E156" s="1"/>
      <c r="F156" s="1"/>
      <c r="G156" s="1"/>
      <c r="H156" s="1"/>
      <c r="I156" s="1"/>
    </row>
    <row r="157" spans="2:9" ht="12.75">
      <c r="B157" s="70"/>
      <c r="C157" s="1"/>
      <c r="D157" s="1"/>
      <c r="E157" s="1"/>
      <c r="F157" s="1"/>
      <c r="G157" s="1"/>
      <c r="H157" s="1"/>
      <c r="I157" s="1"/>
    </row>
    <row r="158" spans="2:9" ht="12.75">
      <c r="B158" s="70"/>
      <c r="C158" s="1"/>
      <c r="D158" s="1"/>
      <c r="E158" s="1"/>
      <c r="F158" s="1"/>
      <c r="G158" s="1"/>
      <c r="H158" s="1"/>
      <c r="I158" s="1"/>
    </row>
    <row r="159" spans="2:9" ht="12.75">
      <c r="B159" s="70"/>
      <c r="C159" s="1"/>
      <c r="D159" s="1"/>
      <c r="E159" s="1"/>
      <c r="F159" s="1"/>
      <c r="G159" s="1"/>
      <c r="H159" s="1"/>
      <c r="I159" s="1"/>
    </row>
    <row r="160" spans="2:9" ht="12.75">
      <c r="B160" s="70"/>
      <c r="C160" s="1"/>
      <c r="D160" s="1"/>
      <c r="E160" s="1"/>
      <c r="F160" s="1"/>
      <c r="G160" s="1"/>
      <c r="H160" s="1"/>
      <c r="I160" s="1"/>
    </row>
    <row r="161" spans="2:9" ht="12.75">
      <c r="B161" s="70"/>
      <c r="C161" s="1"/>
      <c r="D161" s="1"/>
      <c r="E161" s="1"/>
      <c r="F161" s="1"/>
      <c r="G161" s="1"/>
      <c r="H161" s="1"/>
      <c r="I161" s="1"/>
    </row>
    <row r="162" spans="2:9" ht="12.75">
      <c r="B162" s="70"/>
      <c r="C162" s="1"/>
      <c r="D162" s="1"/>
      <c r="E162" s="1"/>
      <c r="F162" s="1"/>
      <c r="G162" s="1"/>
      <c r="H162" s="1"/>
      <c r="I162" s="1"/>
    </row>
    <row r="163" spans="2:9" ht="12.75">
      <c r="B163" s="70"/>
      <c r="C163" s="1"/>
      <c r="D163" s="1"/>
      <c r="E163" s="1"/>
      <c r="F163" s="1"/>
      <c r="G163" s="1"/>
      <c r="H163" s="1"/>
      <c r="I163" s="1"/>
    </row>
    <row r="164" spans="2:9" ht="12.75">
      <c r="B164" s="70"/>
      <c r="C164" s="1"/>
      <c r="D164" s="1"/>
      <c r="E164" s="1"/>
      <c r="F164" s="1"/>
      <c r="G164" s="1"/>
      <c r="H164" s="1"/>
      <c r="I164" s="1"/>
    </row>
    <row r="165" spans="2:9" ht="12.75">
      <c r="B165" s="70"/>
      <c r="C165" s="1"/>
      <c r="D165" s="1"/>
      <c r="E165" s="1"/>
      <c r="F165" s="1"/>
      <c r="G165" s="1"/>
      <c r="H165" s="1"/>
      <c r="I165" s="1"/>
    </row>
    <row r="166" spans="2:9" ht="12.75">
      <c r="B166" s="70"/>
      <c r="C166" s="1"/>
      <c r="D166" s="1"/>
      <c r="E166" s="1"/>
      <c r="F166" s="1"/>
      <c r="G166" s="1"/>
      <c r="H166" s="1"/>
      <c r="I166" s="1"/>
    </row>
    <row r="167" spans="2:9" ht="12.75">
      <c r="B167" s="70"/>
      <c r="C167" s="1"/>
      <c r="D167" s="1"/>
      <c r="E167" s="1"/>
      <c r="F167" s="1"/>
      <c r="G167" s="1"/>
      <c r="H167" s="1"/>
      <c r="I167" s="1"/>
    </row>
    <row r="168" spans="2:9" ht="12.75">
      <c r="B168" s="70"/>
      <c r="C168" s="1"/>
      <c r="D168" s="1"/>
      <c r="E168" s="1"/>
      <c r="F168" s="1"/>
      <c r="G168" s="1"/>
      <c r="H168" s="1"/>
      <c r="I168" s="1"/>
    </row>
    <row r="169" spans="2:9" ht="12.75">
      <c r="B169" s="70"/>
      <c r="C169" s="1"/>
      <c r="D169" s="1"/>
      <c r="E169" s="1"/>
      <c r="F169" s="1"/>
      <c r="G169" s="1"/>
      <c r="H169" s="1"/>
      <c r="I169" s="1"/>
    </row>
    <row r="170" spans="2:9" ht="12.75">
      <c r="B170" s="70"/>
      <c r="C170" s="1"/>
      <c r="D170" s="1"/>
      <c r="E170" s="1"/>
      <c r="F170" s="1"/>
      <c r="G170" s="1"/>
      <c r="H170" s="1"/>
      <c r="I170" s="1"/>
    </row>
    <row r="171" spans="2:9" ht="12.75">
      <c r="B171" s="70"/>
      <c r="C171" s="1"/>
      <c r="D171" s="1"/>
      <c r="E171" s="1"/>
      <c r="F171" s="1"/>
      <c r="G171" s="1"/>
      <c r="H171" s="1"/>
      <c r="I171" s="1"/>
    </row>
    <row r="172" spans="2:9" ht="12.75">
      <c r="B172" s="70"/>
      <c r="C172" s="1"/>
      <c r="D172" s="1"/>
      <c r="E172" s="1"/>
      <c r="F172" s="1"/>
      <c r="G172" s="1"/>
      <c r="H172" s="1"/>
      <c r="I172" s="1"/>
    </row>
    <row r="173" spans="2:9" ht="12.75">
      <c r="B173" s="70"/>
      <c r="C173" s="1"/>
      <c r="D173" s="1"/>
      <c r="E173" s="1"/>
      <c r="F173" s="1"/>
      <c r="G173" s="1"/>
      <c r="H173" s="1"/>
      <c r="I173" s="1"/>
    </row>
    <row r="174" spans="2:9" ht="12.75">
      <c r="B174" s="70"/>
      <c r="C174" s="1"/>
      <c r="D174" s="1"/>
      <c r="E174" s="1"/>
      <c r="F174" s="1"/>
      <c r="G174" s="1"/>
      <c r="H174" s="1"/>
      <c r="I174" s="1"/>
    </row>
    <row r="175" spans="2:9" ht="12.75">
      <c r="B175" s="70"/>
      <c r="C175" s="1"/>
      <c r="D175" s="1"/>
      <c r="E175" s="1"/>
      <c r="F175" s="1"/>
      <c r="G175" s="1"/>
      <c r="H175" s="1"/>
      <c r="I175" s="1"/>
    </row>
    <row r="176" spans="2:9" ht="12.75">
      <c r="B176" s="70"/>
      <c r="C176" s="1"/>
      <c r="D176" s="1"/>
      <c r="E176" s="1"/>
      <c r="F176" s="1"/>
      <c r="G176" s="1"/>
      <c r="H176" s="1"/>
      <c r="I176" s="1"/>
    </row>
    <row r="177" spans="2:9" ht="12.75">
      <c r="B177" s="70"/>
      <c r="C177" s="1"/>
      <c r="D177" s="1"/>
      <c r="E177" s="1"/>
      <c r="F177" s="1"/>
      <c r="G177" s="1"/>
      <c r="H177" s="1"/>
      <c r="I177" s="1"/>
    </row>
    <row r="178" spans="2:9" ht="12.75">
      <c r="B178" s="70"/>
      <c r="C178" s="1"/>
      <c r="D178" s="1"/>
      <c r="E178" s="1"/>
      <c r="F178" s="1"/>
      <c r="G178" s="1"/>
      <c r="H178" s="1"/>
      <c r="I178" s="1"/>
    </row>
    <row r="179" spans="2:9" ht="12.75">
      <c r="B179" s="70"/>
      <c r="C179" s="1"/>
      <c r="D179" s="1"/>
      <c r="E179" s="1"/>
      <c r="F179" s="1"/>
      <c r="G179" s="1"/>
      <c r="H179" s="1"/>
      <c r="I179" s="1"/>
    </row>
    <row r="180" spans="2:9" ht="12.75">
      <c r="B180" s="70"/>
      <c r="C180" s="1"/>
      <c r="D180" s="1"/>
      <c r="E180" s="1"/>
      <c r="F180" s="1"/>
      <c r="G180" s="1"/>
      <c r="H180" s="1"/>
      <c r="I180" s="1"/>
    </row>
    <row r="181" spans="2:9" ht="12.75">
      <c r="B181" s="70"/>
      <c r="C181" s="1"/>
      <c r="D181" s="1"/>
      <c r="E181" s="1"/>
      <c r="F181" s="1"/>
      <c r="G181" s="1"/>
      <c r="H181" s="1"/>
      <c r="I181" s="1"/>
    </row>
    <row r="182" spans="2:9" ht="12.75">
      <c r="B182" s="70"/>
      <c r="C182" s="1"/>
      <c r="D182" s="1"/>
      <c r="E182" s="1"/>
      <c r="F182" s="1"/>
      <c r="G182" s="1"/>
      <c r="H182" s="1"/>
      <c r="I182" s="1"/>
    </row>
    <row r="183" spans="2:9" ht="12.75">
      <c r="B183" s="70"/>
      <c r="C183" s="1"/>
      <c r="D183" s="1"/>
      <c r="E183" s="1"/>
      <c r="F183" s="1"/>
      <c r="G183" s="1"/>
      <c r="H183" s="1"/>
      <c r="I183" s="1"/>
    </row>
    <row r="184" spans="2:9" ht="12.75">
      <c r="B184" s="70"/>
      <c r="C184" s="1"/>
      <c r="D184" s="1"/>
      <c r="E184" s="1"/>
      <c r="F184" s="1"/>
      <c r="G184" s="1"/>
      <c r="H184" s="1"/>
      <c r="I184" s="1"/>
    </row>
    <row r="185" spans="2:9" ht="12.75">
      <c r="B185" s="70"/>
      <c r="C185" s="1"/>
      <c r="D185" s="1"/>
      <c r="E185" s="1"/>
      <c r="F185" s="1"/>
      <c r="G185" s="1"/>
      <c r="H185" s="1"/>
      <c r="I185" s="1"/>
    </row>
    <row r="186" spans="2:9" ht="12.75">
      <c r="B186" s="70"/>
      <c r="C186" s="1"/>
      <c r="D186" s="1"/>
      <c r="E186" s="1"/>
      <c r="F186" s="1"/>
      <c r="G186" s="1"/>
      <c r="H186" s="1"/>
      <c r="I186" s="1"/>
    </row>
    <row r="187" spans="2:9" ht="12.75">
      <c r="B187" s="70"/>
      <c r="C187" s="1"/>
      <c r="D187" s="1"/>
      <c r="E187" s="1"/>
      <c r="F187" s="1"/>
      <c r="G187" s="1"/>
      <c r="H187" s="1"/>
      <c r="I187" s="1"/>
    </row>
    <row r="188" spans="2:9" ht="12.75">
      <c r="B188" s="70"/>
      <c r="C188" s="1"/>
      <c r="D188" s="1"/>
      <c r="E188" s="1"/>
      <c r="F188" s="1"/>
      <c r="G188" s="1"/>
      <c r="H188" s="1"/>
      <c r="I188" s="1"/>
    </row>
    <row r="189" spans="2:9" ht="12.75">
      <c r="B189" s="70"/>
      <c r="C189" s="1"/>
      <c r="D189" s="1"/>
      <c r="E189" s="1"/>
      <c r="F189" s="1"/>
      <c r="G189" s="1"/>
      <c r="H189" s="1"/>
      <c r="I189" s="1"/>
    </row>
    <row r="190" spans="2:9" ht="12.75">
      <c r="B190" s="70"/>
      <c r="C190" s="1"/>
      <c r="D190" s="1"/>
      <c r="E190" s="1"/>
      <c r="F190" s="1"/>
      <c r="G190" s="1"/>
      <c r="H190" s="1"/>
      <c r="I190" s="1"/>
    </row>
    <row r="191" spans="2:9" ht="12.75">
      <c r="B191" s="70"/>
      <c r="C191" s="1"/>
      <c r="D191" s="1"/>
      <c r="E191" s="1"/>
      <c r="F191" s="1"/>
      <c r="G191" s="1"/>
      <c r="H191" s="1"/>
      <c r="I191" s="1"/>
    </row>
    <row r="192" spans="2:9" ht="12.75">
      <c r="B192" s="70"/>
      <c r="C192" s="1"/>
      <c r="D192" s="1"/>
      <c r="E192" s="1"/>
      <c r="F192" s="1"/>
      <c r="G192" s="1"/>
      <c r="H192" s="1"/>
      <c r="I192" s="1"/>
    </row>
    <row r="193" spans="2:9" ht="12.75">
      <c r="B193" s="70"/>
      <c r="C193" s="1"/>
      <c r="D193" s="1"/>
      <c r="E193" s="1"/>
      <c r="F193" s="1"/>
      <c r="G193" s="1"/>
      <c r="H193" s="1"/>
      <c r="I193" s="1"/>
    </row>
    <row r="194" spans="2:9" ht="12.75">
      <c r="B194" s="70"/>
      <c r="C194" s="1"/>
      <c r="D194" s="1"/>
      <c r="E194" s="1"/>
      <c r="F194" s="1"/>
      <c r="G194" s="1"/>
      <c r="H194" s="1"/>
      <c r="I194" s="1"/>
    </row>
    <row r="195" spans="2:9" ht="12.75">
      <c r="B195" s="70"/>
      <c r="C195" s="1"/>
      <c r="D195" s="1"/>
      <c r="E195" s="1"/>
      <c r="F195" s="1"/>
      <c r="G195" s="1"/>
      <c r="H195" s="1"/>
      <c r="I195" s="1"/>
    </row>
    <row r="196" spans="2:9" ht="12.75">
      <c r="B196" s="70"/>
      <c r="C196" s="1"/>
      <c r="D196" s="1"/>
      <c r="E196" s="1"/>
      <c r="F196" s="1"/>
      <c r="G196" s="1"/>
      <c r="H196" s="1"/>
      <c r="I196" s="1"/>
    </row>
    <row r="197" spans="2:9" ht="12.75">
      <c r="B197" s="70"/>
      <c r="C197" s="1"/>
      <c r="D197" s="1"/>
      <c r="E197" s="1"/>
      <c r="F197" s="1"/>
      <c r="G197" s="1"/>
      <c r="H197" s="1"/>
      <c r="I197" s="1"/>
    </row>
    <row r="198" spans="2:9" ht="12.75">
      <c r="B198" s="70"/>
      <c r="C198" s="1"/>
      <c r="D198" s="1"/>
      <c r="E198" s="1"/>
      <c r="F198" s="1"/>
      <c r="G198" s="1"/>
      <c r="H198" s="1"/>
      <c r="I198" s="1"/>
    </row>
    <row r="199" spans="2:9" ht="12.75">
      <c r="B199" s="70"/>
      <c r="C199" s="1"/>
      <c r="D199" s="1"/>
      <c r="E199" s="1"/>
      <c r="F199" s="1"/>
      <c r="G199" s="1"/>
      <c r="H199" s="1"/>
      <c r="I199" s="1"/>
    </row>
    <row r="200" spans="2:9" ht="12.75">
      <c r="B200" s="70"/>
      <c r="C200" s="1"/>
      <c r="D200" s="1"/>
      <c r="E200" s="1"/>
      <c r="F200" s="1"/>
      <c r="G200" s="1"/>
      <c r="H200" s="1"/>
      <c r="I200" s="1"/>
    </row>
    <row r="201" spans="2:9" ht="12.75">
      <c r="B201" s="70"/>
      <c r="C201" s="1"/>
      <c r="D201" s="1"/>
      <c r="E201" s="1"/>
      <c r="F201" s="1"/>
      <c r="G201" s="1"/>
      <c r="H201" s="1"/>
      <c r="I201" s="1"/>
    </row>
    <row r="202" spans="2:9" ht="12.75">
      <c r="B202" s="70"/>
      <c r="C202" s="1"/>
      <c r="D202" s="1"/>
      <c r="E202" s="1"/>
      <c r="F202" s="1"/>
      <c r="G202" s="1"/>
      <c r="H202" s="1"/>
      <c r="I202" s="1"/>
    </row>
    <row r="203" spans="2:9" ht="12.75">
      <c r="B203" s="70"/>
      <c r="C203" s="1"/>
      <c r="D203" s="1"/>
      <c r="E203" s="1"/>
      <c r="F203" s="1"/>
      <c r="G203" s="1"/>
      <c r="H203" s="1"/>
      <c r="I203" s="1"/>
    </row>
    <row r="204" spans="2:9" ht="12.75">
      <c r="B204" s="70"/>
      <c r="C204" s="1"/>
      <c r="D204" s="1"/>
      <c r="E204" s="1"/>
      <c r="F204" s="1"/>
      <c r="G204" s="1"/>
      <c r="H204" s="1"/>
      <c r="I204" s="1"/>
    </row>
    <row r="205" spans="2:9" ht="12.75">
      <c r="B205" s="70"/>
      <c r="C205" s="1"/>
      <c r="D205" s="1"/>
      <c r="E205" s="1"/>
      <c r="F205" s="1"/>
      <c r="G205" s="1"/>
      <c r="H205" s="1"/>
      <c r="I205" s="1"/>
    </row>
    <row r="206" spans="2:9" ht="12.75">
      <c r="B206" s="70"/>
      <c r="C206" s="1"/>
      <c r="D206" s="1"/>
      <c r="E206" s="1"/>
      <c r="F206" s="1"/>
      <c r="G206" s="1"/>
      <c r="H206" s="1"/>
      <c r="I206" s="1"/>
    </row>
    <row r="207" spans="2:9" ht="12.75">
      <c r="B207" s="70"/>
      <c r="C207" s="1"/>
      <c r="D207" s="1"/>
      <c r="E207" s="1"/>
      <c r="F207" s="1"/>
      <c r="G207" s="1"/>
      <c r="H207" s="1"/>
      <c r="I207" s="1"/>
    </row>
    <row r="208" spans="2:9" ht="12.75">
      <c r="B208" s="70"/>
      <c r="C208" s="1"/>
      <c r="D208" s="1"/>
      <c r="E208" s="1"/>
      <c r="F208" s="1"/>
      <c r="G208" s="1"/>
      <c r="H208" s="1"/>
      <c r="I208" s="1"/>
    </row>
    <row r="209" spans="2:9" ht="12.75">
      <c r="B209" s="70"/>
      <c r="C209" s="1"/>
      <c r="D209" s="1"/>
      <c r="E209" s="1"/>
      <c r="F209" s="1"/>
      <c r="G209" s="1"/>
      <c r="H209" s="1"/>
      <c r="I209" s="1"/>
    </row>
    <row r="210" spans="2:9" ht="12.75">
      <c r="B210" s="70"/>
      <c r="C210" s="1"/>
      <c r="D210" s="1"/>
      <c r="E210" s="1"/>
      <c r="F210" s="1"/>
      <c r="G210" s="1"/>
      <c r="H210" s="1"/>
      <c r="I210" s="1"/>
    </row>
    <row r="211" spans="2:9" ht="12.75">
      <c r="B211" s="70"/>
      <c r="C211" s="1"/>
      <c r="D211" s="1"/>
      <c r="E211" s="1"/>
      <c r="F211" s="1"/>
      <c r="G211" s="1"/>
      <c r="H211" s="1"/>
      <c r="I211" s="1"/>
    </row>
    <row r="212" spans="2:9" ht="12.75">
      <c r="B212" s="70"/>
      <c r="C212" s="1"/>
      <c r="D212" s="1"/>
      <c r="E212" s="1"/>
      <c r="F212" s="1"/>
      <c r="G212" s="1"/>
      <c r="H212" s="1"/>
      <c r="I212" s="1"/>
    </row>
    <row r="213" spans="2:9" ht="12.75">
      <c r="B213" s="70"/>
      <c r="C213" s="1"/>
      <c r="D213" s="1"/>
      <c r="E213" s="1"/>
      <c r="F213" s="1"/>
      <c r="G213" s="1"/>
      <c r="H213" s="1"/>
      <c r="I213" s="1"/>
    </row>
    <row r="214" spans="2:9" ht="12.75">
      <c r="B214" s="70"/>
      <c r="C214" s="1"/>
      <c r="D214" s="1"/>
      <c r="E214" s="1"/>
      <c r="F214" s="1"/>
      <c r="G214" s="1"/>
      <c r="H214" s="1"/>
      <c r="I214" s="1"/>
    </row>
    <row r="215" spans="2:9" ht="12.75">
      <c r="B215" s="70"/>
      <c r="C215" s="1"/>
      <c r="D215" s="1"/>
      <c r="E215" s="1"/>
      <c r="F215" s="1"/>
      <c r="G215" s="1"/>
      <c r="H215" s="1"/>
      <c r="I215" s="1"/>
    </row>
    <row r="216" spans="2:9" ht="12.75">
      <c r="B216" s="70"/>
      <c r="C216" s="1"/>
      <c r="D216" s="1"/>
      <c r="E216" s="1"/>
      <c r="F216" s="1"/>
      <c r="G216" s="1"/>
      <c r="H216" s="1"/>
      <c r="I216" s="1"/>
    </row>
    <row r="217" spans="2:9" ht="12.75">
      <c r="B217" s="70"/>
      <c r="C217" s="1"/>
      <c r="D217" s="1"/>
      <c r="E217" s="1"/>
      <c r="F217" s="1"/>
      <c r="G217" s="1"/>
      <c r="H217" s="1"/>
      <c r="I217" s="1"/>
    </row>
    <row r="218" spans="2:9" ht="12.75">
      <c r="B218" s="70"/>
      <c r="C218" s="1"/>
      <c r="D218" s="1"/>
      <c r="E218" s="1"/>
      <c r="F218" s="1"/>
      <c r="G218" s="1"/>
      <c r="H218" s="1"/>
      <c r="I218" s="1"/>
    </row>
    <row r="219" spans="2:9" ht="12.75">
      <c r="B219" s="70"/>
      <c r="C219" s="1"/>
      <c r="D219" s="1"/>
      <c r="E219" s="1"/>
      <c r="F219" s="1"/>
      <c r="G219" s="1"/>
      <c r="H219" s="1"/>
      <c r="I219" s="1"/>
    </row>
    <row r="220" spans="2:9" ht="12.75">
      <c r="B220" s="70"/>
      <c r="C220" s="1"/>
      <c r="D220" s="1"/>
      <c r="E220" s="1"/>
      <c r="F220" s="1"/>
      <c r="G220" s="1"/>
      <c r="H220" s="1"/>
      <c r="I220" s="1"/>
    </row>
    <row r="221" spans="2:9" ht="12.75">
      <c r="B221" s="70"/>
      <c r="C221" s="1"/>
      <c r="D221" s="1"/>
      <c r="E221" s="1"/>
      <c r="F221" s="1"/>
      <c r="G221" s="1"/>
      <c r="H221" s="1"/>
      <c r="I221" s="1"/>
    </row>
    <row r="222" spans="2:9" ht="12.75">
      <c r="B222" s="70"/>
      <c r="C222" s="1"/>
      <c r="D222" s="1"/>
      <c r="E222" s="1"/>
      <c r="F222" s="1"/>
      <c r="G222" s="1"/>
      <c r="H222" s="1"/>
      <c r="I222" s="1"/>
    </row>
    <row r="223" spans="2:9" ht="12.75">
      <c r="B223" s="70"/>
      <c r="C223" s="1"/>
      <c r="D223" s="1"/>
      <c r="E223" s="1"/>
      <c r="F223" s="1"/>
      <c r="G223" s="1"/>
      <c r="H223" s="1"/>
      <c r="I223" s="1"/>
    </row>
    <row r="224" spans="2:9" ht="12.75">
      <c r="B224" s="70"/>
      <c r="C224" s="1"/>
      <c r="D224" s="1"/>
      <c r="E224" s="1"/>
      <c r="F224" s="1"/>
      <c r="G224" s="1"/>
      <c r="H224" s="1"/>
      <c r="I224" s="1"/>
    </row>
    <row r="225" spans="2:9" ht="12.75">
      <c r="B225" s="70"/>
      <c r="C225" s="1"/>
      <c r="D225" s="1"/>
      <c r="E225" s="1"/>
      <c r="F225" s="1"/>
      <c r="G225" s="1"/>
      <c r="H225" s="1"/>
      <c r="I225" s="1"/>
    </row>
    <row r="226" spans="2:9" ht="12.75">
      <c r="B226" s="70"/>
      <c r="C226" s="1"/>
      <c r="D226" s="1"/>
      <c r="E226" s="1"/>
      <c r="F226" s="1"/>
      <c r="G226" s="1"/>
      <c r="H226" s="1"/>
      <c r="I226" s="1"/>
    </row>
    <row r="227" spans="2:9" ht="12.75">
      <c r="B227" s="70"/>
      <c r="C227" s="1"/>
      <c r="D227" s="1"/>
      <c r="E227" s="1"/>
      <c r="F227" s="1"/>
      <c r="G227" s="1"/>
      <c r="H227" s="1"/>
      <c r="I227" s="1"/>
    </row>
    <row r="228" spans="2:9" ht="12.75">
      <c r="B228" s="70"/>
      <c r="C228" s="1"/>
      <c r="D228" s="1"/>
      <c r="E228" s="1"/>
      <c r="F228" s="1"/>
      <c r="G228" s="1"/>
      <c r="H228" s="1"/>
      <c r="I228" s="1"/>
    </row>
    <row r="229" spans="2:9" ht="12.75">
      <c r="B229" s="70"/>
      <c r="C229" s="1"/>
      <c r="D229" s="1"/>
      <c r="E229" s="1"/>
      <c r="F229" s="1"/>
      <c r="G229" s="1"/>
      <c r="H229" s="1"/>
      <c r="I229" s="1"/>
    </row>
    <row r="230" spans="2:9" ht="12.75">
      <c r="B230" s="70"/>
      <c r="C230" s="1"/>
      <c r="D230" s="1"/>
      <c r="E230" s="1"/>
      <c r="F230" s="1"/>
      <c r="G230" s="1"/>
      <c r="H230" s="1"/>
      <c r="I230" s="1"/>
    </row>
    <row r="231" spans="2:9" ht="12.75">
      <c r="B231" s="70"/>
      <c r="C231" s="1"/>
      <c r="D231" s="1"/>
      <c r="E231" s="1"/>
      <c r="F231" s="1"/>
      <c r="G231" s="1"/>
      <c r="H231" s="1"/>
      <c r="I231" s="1"/>
    </row>
    <row r="232" spans="2:9" ht="12.75">
      <c r="B232" s="70"/>
      <c r="C232" s="1"/>
      <c r="D232" s="1"/>
      <c r="E232" s="1"/>
      <c r="F232" s="1"/>
      <c r="G232" s="1"/>
      <c r="H232" s="1"/>
      <c r="I232" s="1"/>
    </row>
    <row r="233" spans="2:9" ht="12.75">
      <c r="B233" s="70"/>
      <c r="C233" s="1"/>
      <c r="D233" s="1"/>
      <c r="E233" s="1"/>
      <c r="F233" s="1"/>
      <c r="G233" s="1"/>
      <c r="H233" s="1"/>
      <c r="I233" s="1"/>
    </row>
    <row r="234" spans="2:9" ht="12.75">
      <c r="B234" s="70"/>
      <c r="C234" s="1"/>
      <c r="D234" s="1"/>
      <c r="E234" s="1"/>
      <c r="F234" s="1"/>
      <c r="G234" s="1"/>
      <c r="H234" s="1"/>
      <c r="I234" s="1"/>
    </row>
    <row r="235" spans="2:9" ht="12.75">
      <c r="B235" s="70"/>
      <c r="C235" s="1"/>
      <c r="D235" s="1"/>
      <c r="E235" s="1"/>
      <c r="F235" s="1"/>
      <c r="G235" s="1"/>
      <c r="H235" s="1"/>
      <c r="I235" s="1"/>
    </row>
    <row r="236" spans="2:9" ht="12.75">
      <c r="B236" s="70"/>
      <c r="C236" s="1"/>
      <c r="D236" s="1"/>
      <c r="E236" s="1"/>
      <c r="F236" s="1"/>
      <c r="G236" s="1"/>
      <c r="H236" s="1"/>
      <c r="I236" s="1"/>
    </row>
    <row r="237" spans="2:9" ht="12.75">
      <c r="B237" s="70"/>
      <c r="C237" s="1"/>
      <c r="D237" s="1"/>
      <c r="E237" s="1"/>
      <c r="F237" s="1"/>
      <c r="G237" s="1"/>
      <c r="H237" s="1"/>
      <c r="I237" s="1"/>
    </row>
    <row r="238" spans="2:9" ht="12.75">
      <c r="B238" s="70"/>
      <c r="C238" s="1"/>
      <c r="D238" s="1"/>
      <c r="E238" s="1"/>
      <c r="F238" s="1"/>
      <c r="G238" s="1"/>
      <c r="H238" s="1"/>
      <c r="I238" s="1"/>
    </row>
    <row r="239" spans="2:9" ht="12.75">
      <c r="B239" s="70"/>
      <c r="C239" s="1"/>
      <c r="D239" s="1"/>
      <c r="E239" s="1"/>
      <c r="F239" s="1"/>
      <c r="G239" s="1"/>
      <c r="H239" s="30"/>
      <c r="I239" s="30"/>
    </row>
    <row r="240" spans="2:7" ht="12.75">
      <c r="B240" s="70"/>
      <c r="C240" s="1"/>
      <c r="D240" s="1"/>
      <c r="E240" s="1"/>
      <c r="F240" s="1"/>
      <c r="G240" s="1"/>
    </row>
    <row r="241" spans="2:7" ht="12.75">
      <c r="B241" s="70"/>
      <c r="C241" s="1"/>
      <c r="D241" s="1"/>
      <c r="E241" s="1"/>
      <c r="F241" s="1"/>
      <c r="G241" s="1"/>
    </row>
    <row r="242" spans="2:7" ht="12.75">
      <c r="B242" s="70"/>
      <c r="C242" s="1"/>
      <c r="D242" s="1"/>
      <c r="E242" s="1"/>
      <c r="F242" s="1"/>
      <c r="G242" s="1"/>
    </row>
    <row r="243" spans="2:7" ht="12.75">
      <c r="B243" s="70"/>
      <c r="C243" s="1"/>
      <c r="D243" s="1"/>
      <c r="E243" s="1"/>
      <c r="F243" s="1"/>
      <c r="G243" s="1"/>
    </row>
    <row r="244" spans="2:7" ht="12.75">
      <c r="B244" s="70"/>
      <c r="C244" s="1"/>
      <c r="D244" s="1"/>
      <c r="E244" s="1"/>
      <c r="F244" s="1"/>
      <c r="G244" s="1"/>
    </row>
    <row r="245" spans="2:7" ht="12.75">
      <c r="B245" s="70"/>
      <c r="C245" s="1"/>
      <c r="D245" s="1"/>
      <c r="E245" s="1"/>
      <c r="F245" s="1"/>
      <c r="G245" s="1"/>
    </row>
    <row r="246" spans="2:7" ht="12.75">
      <c r="B246" s="70"/>
      <c r="C246" s="1"/>
      <c r="D246" s="1"/>
      <c r="E246" s="1"/>
      <c r="F246" s="1"/>
      <c r="G246" s="1"/>
    </row>
    <row r="247" spans="2:7" ht="12.75">
      <c r="B247" s="70"/>
      <c r="C247" s="1"/>
      <c r="D247" s="1"/>
      <c r="E247" s="1"/>
      <c r="F247" s="1"/>
      <c r="G247" s="1"/>
    </row>
    <row r="248" spans="2:7" ht="12.75">
      <c r="B248" s="70"/>
      <c r="C248" s="1"/>
      <c r="D248" s="1"/>
      <c r="E248" s="1"/>
      <c r="F248" s="1"/>
      <c r="G248" s="1"/>
    </row>
    <row r="249" spans="2:7" ht="12.75">
      <c r="B249" s="70"/>
      <c r="C249" s="1"/>
      <c r="D249" s="1"/>
      <c r="E249" s="1"/>
      <c r="F249" s="1"/>
      <c r="G249" s="1"/>
    </row>
    <row r="250" spans="2:7" ht="12.75">
      <c r="B250" s="70"/>
      <c r="C250" s="1"/>
      <c r="D250" s="1"/>
      <c r="E250" s="1"/>
      <c r="F250" s="1"/>
      <c r="G250" s="1"/>
    </row>
    <row r="251" spans="2:7" ht="12.75">
      <c r="B251" s="70"/>
      <c r="C251" s="1"/>
      <c r="D251" s="1"/>
      <c r="E251" s="1"/>
      <c r="F251" s="1"/>
      <c r="G251" s="1"/>
    </row>
    <row r="252" spans="2:7" ht="12.75">
      <c r="B252" s="70"/>
      <c r="C252" s="1"/>
      <c r="D252" s="1"/>
      <c r="E252" s="1"/>
      <c r="F252" s="1"/>
      <c r="G252" s="1"/>
    </row>
    <row r="253" spans="2:9" ht="12.75">
      <c r="B253" s="70"/>
      <c r="C253" s="1"/>
      <c r="D253" s="1"/>
      <c r="E253" s="1"/>
      <c r="F253" s="1"/>
      <c r="G253" s="1"/>
      <c r="H253" s="1"/>
      <c r="I253" s="1"/>
    </row>
    <row r="254" spans="2:9" ht="12.75">
      <c r="B254" s="70"/>
      <c r="C254" s="1"/>
      <c r="D254" s="1"/>
      <c r="E254" s="1"/>
      <c r="F254" s="1"/>
      <c r="G254" s="1"/>
      <c r="H254" s="1"/>
      <c r="I254" s="1"/>
    </row>
    <row r="255" spans="2:9" ht="12.75">
      <c r="B255" s="64"/>
      <c r="C255" s="29"/>
      <c r="D255" s="22"/>
      <c r="E255" s="32"/>
      <c r="F255" s="32"/>
      <c r="G255" s="32"/>
      <c r="H255" s="30"/>
      <c r="I255" s="30"/>
    </row>
  </sheetData>
  <mergeCells count="42">
    <mergeCell ref="I4:J4"/>
    <mergeCell ref="E4:G4"/>
    <mergeCell ref="B1:E1"/>
    <mergeCell ref="B2:C2"/>
    <mergeCell ref="A4:B4"/>
    <mergeCell ref="A5:B5"/>
    <mergeCell ref="A6:B6"/>
    <mergeCell ref="A8:B8"/>
    <mergeCell ref="A16:B16"/>
    <mergeCell ref="A18:B18"/>
    <mergeCell ref="A24:B24"/>
    <mergeCell ref="A41:B41"/>
    <mergeCell ref="A43:B43"/>
    <mergeCell ref="A48:B48"/>
    <mergeCell ref="A50:B50"/>
    <mergeCell ref="A56:B56"/>
    <mergeCell ref="A58:B58"/>
    <mergeCell ref="A64:B64"/>
    <mergeCell ref="A66:B66"/>
    <mergeCell ref="A69:B69"/>
    <mergeCell ref="A71:B71"/>
    <mergeCell ref="A103:B103"/>
    <mergeCell ref="A112:B112"/>
    <mergeCell ref="A114:B114"/>
    <mergeCell ref="A77:B77"/>
    <mergeCell ref="A93:B93"/>
    <mergeCell ref="A95:B95"/>
    <mergeCell ref="A101:B101"/>
    <mergeCell ref="A116:B116"/>
    <mergeCell ref="A119:B119"/>
    <mergeCell ref="A121:B121"/>
    <mergeCell ref="A123:B123"/>
    <mergeCell ref="B136:J136"/>
    <mergeCell ref="A26:C26"/>
    <mergeCell ref="A79:C79"/>
    <mergeCell ref="B132:J132"/>
    <mergeCell ref="B133:J133"/>
    <mergeCell ref="B134:J134"/>
    <mergeCell ref="B135:J135"/>
    <mergeCell ref="A125:B125"/>
    <mergeCell ref="A127:B127"/>
    <mergeCell ref="A129:B129"/>
  </mergeCells>
  <printOptions/>
  <pageMargins left="0.75" right="0.75" top="1" bottom="1" header="0" footer="0"/>
  <pageSetup horizontalDpi="600" verticalDpi="600" orientation="portrait" paperSize="9" r:id="rId1"/>
  <ignoredErrors>
    <ignoredError sqref="A13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139"/>
  <sheetViews>
    <sheetView showGridLines="0" zoomScale="75" zoomScaleNormal="75" workbookViewId="0" topLeftCell="A1">
      <selection activeCell="J1" sqref="J1"/>
    </sheetView>
  </sheetViews>
  <sheetFormatPr defaultColWidth="11.421875" defaultRowHeight="12.75"/>
  <cols>
    <col min="1" max="1" width="4.7109375" style="110" customWidth="1"/>
    <col min="2" max="2" width="26.7109375" style="110" customWidth="1"/>
    <col min="3" max="7" width="12.7109375" style="105" customWidth="1"/>
    <col min="8" max="8" width="6.57421875" style="105" customWidth="1"/>
    <col min="9" max="9" width="12.7109375" style="105" customWidth="1"/>
    <col min="10" max="10" width="12.7109375" style="106" customWidth="1"/>
    <col min="11" max="13" width="11.421875" style="106" customWidth="1"/>
    <col min="14" max="16384" width="11.421875" style="105" customWidth="1"/>
  </cols>
  <sheetData>
    <row r="1" spans="1:13" ht="12.75">
      <c r="A1" s="111" t="s">
        <v>43</v>
      </c>
      <c r="B1" s="234" t="s">
        <v>56</v>
      </c>
      <c r="C1" s="234"/>
      <c r="D1" s="234"/>
      <c r="E1" s="234"/>
      <c r="F1" s="104"/>
      <c r="G1" s="104"/>
      <c r="H1" s="104"/>
      <c r="I1" s="108"/>
      <c r="J1" s="161"/>
      <c r="K1" s="161"/>
      <c r="L1" s="161"/>
      <c r="M1" s="161"/>
    </row>
    <row r="2" spans="1:13" ht="12.75">
      <c r="A2" s="6" t="s">
        <v>45</v>
      </c>
      <c r="B2" s="237" t="s">
        <v>61</v>
      </c>
      <c r="C2" s="237"/>
      <c r="D2" s="106"/>
      <c r="E2" s="106"/>
      <c r="F2" s="113"/>
      <c r="G2" s="113"/>
      <c r="H2" s="113"/>
      <c r="I2" s="161"/>
      <c r="J2" s="161"/>
      <c r="K2" s="161"/>
      <c r="L2" s="161"/>
      <c r="M2" s="161"/>
    </row>
    <row r="3" spans="1:13" ht="12.75">
      <c r="A3" s="6"/>
      <c r="C3" s="106"/>
      <c r="D3" s="106"/>
      <c r="E3" s="106"/>
      <c r="F3" s="113"/>
      <c r="G3" s="113"/>
      <c r="H3" s="109"/>
      <c r="I3" s="161"/>
      <c r="J3" s="161"/>
      <c r="K3" s="161"/>
      <c r="L3" s="161"/>
      <c r="M3" s="161"/>
    </row>
    <row r="4" spans="1:11" ht="12.75">
      <c r="A4" s="194" t="s">
        <v>0</v>
      </c>
      <c r="B4" s="194"/>
      <c r="C4" s="166" t="s">
        <v>1</v>
      </c>
      <c r="D4" s="166" t="s">
        <v>2</v>
      </c>
      <c r="E4" s="193" t="s">
        <v>3</v>
      </c>
      <c r="F4" s="193"/>
      <c r="G4" s="193"/>
      <c r="H4" s="167"/>
      <c r="I4" s="238" t="s">
        <v>4</v>
      </c>
      <c r="J4" s="238"/>
      <c r="K4" s="162"/>
    </row>
    <row r="5" spans="1:10" ht="12.75">
      <c r="A5" s="235" t="s">
        <v>5</v>
      </c>
      <c r="B5" s="235"/>
      <c r="C5" s="113" t="s">
        <v>6</v>
      </c>
      <c r="D5" s="113"/>
      <c r="E5" s="113" t="s">
        <v>7</v>
      </c>
      <c r="F5" s="113" t="s">
        <v>8</v>
      </c>
      <c r="G5" s="113" t="s">
        <v>9</v>
      </c>
      <c r="H5" s="113"/>
      <c r="I5" s="113" t="s">
        <v>34</v>
      </c>
      <c r="J5" s="113" t="s">
        <v>11</v>
      </c>
    </row>
    <row r="6" spans="1:11" ht="12.75">
      <c r="A6" s="236" t="s">
        <v>12</v>
      </c>
      <c r="B6" s="236"/>
      <c r="C6" s="150" t="s">
        <v>13</v>
      </c>
      <c r="D6" s="150" t="s">
        <v>14</v>
      </c>
      <c r="E6" s="150"/>
      <c r="F6" s="150"/>
      <c r="G6" s="150" t="s">
        <v>15</v>
      </c>
      <c r="H6" s="150"/>
      <c r="I6" s="150"/>
      <c r="J6" s="150"/>
      <c r="K6" s="113"/>
    </row>
    <row r="7" spans="5:10" ht="12.75">
      <c r="E7" s="109"/>
      <c r="F7" s="109"/>
      <c r="G7" s="109"/>
      <c r="H7" s="109"/>
      <c r="I7" s="109"/>
      <c r="J7" s="109"/>
    </row>
    <row r="8" spans="1:10" ht="12.75">
      <c r="A8" s="234" t="s">
        <v>16</v>
      </c>
      <c r="B8" s="234"/>
      <c r="C8" s="104"/>
      <c r="E8" s="109"/>
      <c r="F8" s="109"/>
      <c r="G8" s="109"/>
      <c r="H8" s="109"/>
      <c r="I8" s="109"/>
      <c r="J8" s="109"/>
    </row>
    <row r="9" spans="1:10" ht="12.75">
      <c r="A9" s="110">
        <v>12</v>
      </c>
      <c r="C9" s="109">
        <v>1</v>
      </c>
      <c r="D9" s="163">
        <v>2372</v>
      </c>
      <c r="E9" s="163">
        <v>7.15</v>
      </c>
      <c r="F9" s="163">
        <v>7.15</v>
      </c>
      <c r="G9" s="163">
        <v>7.15</v>
      </c>
      <c r="H9" s="163"/>
      <c r="I9" s="163">
        <v>68.35</v>
      </c>
      <c r="J9" s="163">
        <v>68.35</v>
      </c>
    </row>
    <row r="10" spans="1:10" ht="12.75">
      <c r="A10" s="110">
        <v>15</v>
      </c>
      <c r="C10" s="109">
        <v>2</v>
      </c>
      <c r="D10" s="163">
        <v>3705.1</v>
      </c>
      <c r="E10" s="163">
        <v>7.2</v>
      </c>
      <c r="F10" s="163">
        <v>7.5</v>
      </c>
      <c r="G10" s="163">
        <v>7.35</v>
      </c>
      <c r="H10" s="163"/>
      <c r="I10" s="163">
        <v>42.13</v>
      </c>
      <c r="J10" s="163">
        <v>43.01</v>
      </c>
    </row>
    <row r="11" spans="1:10" ht="12.75">
      <c r="A11" s="110">
        <v>20</v>
      </c>
      <c r="C11" s="109">
        <v>15</v>
      </c>
      <c r="D11" s="163">
        <v>37120.6</v>
      </c>
      <c r="E11" s="163">
        <v>6.95</v>
      </c>
      <c r="F11" s="163">
        <v>8.4</v>
      </c>
      <c r="G11" s="163">
        <v>7.5</v>
      </c>
      <c r="H11" s="163"/>
      <c r="I11" s="163">
        <v>57.33</v>
      </c>
      <c r="J11" s="163">
        <v>79.98</v>
      </c>
    </row>
    <row r="12" spans="1:10" ht="12.75">
      <c r="A12" s="110">
        <v>21</v>
      </c>
      <c r="C12" s="109">
        <v>1</v>
      </c>
      <c r="D12" s="163">
        <v>2967</v>
      </c>
      <c r="E12" s="163">
        <v>7.15</v>
      </c>
      <c r="F12" s="163">
        <v>7.15</v>
      </c>
      <c r="G12" s="163">
        <v>7.15</v>
      </c>
      <c r="H12" s="163"/>
      <c r="I12" s="163">
        <v>62.66</v>
      </c>
      <c r="J12" s="163">
        <v>62.66</v>
      </c>
    </row>
    <row r="13" spans="1:10" ht="12.75">
      <c r="A13" s="110">
        <v>22</v>
      </c>
      <c r="C13" s="109">
        <v>1</v>
      </c>
      <c r="D13" s="163">
        <v>1056</v>
      </c>
      <c r="E13" s="163">
        <v>7.5</v>
      </c>
      <c r="F13" s="163">
        <v>7.5</v>
      </c>
      <c r="G13" s="163">
        <v>7.5</v>
      </c>
      <c r="H13" s="163"/>
      <c r="I13" s="163">
        <v>77.97</v>
      </c>
      <c r="J13" s="163">
        <v>77.97</v>
      </c>
    </row>
    <row r="14" spans="1:10" ht="12.75">
      <c r="A14" s="110">
        <v>25</v>
      </c>
      <c r="C14" s="109">
        <v>10</v>
      </c>
      <c r="D14" s="163">
        <v>49399.4</v>
      </c>
      <c r="E14" s="163">
        <v>6.8</v>
      </c>
      <c r="F14" s="163">
        <v>8.25</v>
      </c>
      <c r="G14" s="163">
        <v>7.3</v>
      </c>
      <c r="H14" s="163"/>
      <c r="I14" s="163">
        <v>45.41</v>
      </c>
      <c r="J14" s="163">
        <v>80</v>
      </c>
    </row>
    <row r="15" spans="1:10" ht="12.75">
      <c r="A15" s="110">
        <v>27</v>
      </c>
      <c r="C15" s="109">
        <v>1</v>
      </c>
      <c r="D15" s="163">
        <v>2963.4</v>
      </c>
      <c r="E15" s="163">
        <v>7.1</v>
      </c>
      <c r="F15" s="163">
        <v>7.1</v>
      </c>
      <c r="G15" s="163">
        <v>7.1</v>
      </c>
      <c r="H15" s="163"/>
      <c r="I15" s="163">
        <v>79.98</v>
      </c>
      <c r="J15" s="163">
        <v>79.98</v>
      </c>
    </row>
    <row r="16" spans="1:10" ht="12.75">
      <c r="A16" s="110">
        <v>30</v>
      </c>
      <c r="C16" s="109">
        <v>2</v>
      </c>
      <c r="D16" s="163">
        <v>3393.6</v>
      </c>
      <c r="E16" s="163">
        <v>7.1</v>
      </c>
      <c r="F16" s="163">
        <v>7.65</v>
      </c>
      <c r="G16" s="163">
        <v>7.38</v>
      </c>
      <c r="H16" s="163"/>
      <c r="I16" s="163">
        <v>74.6</v>
      </c>
      <c r="J16" s="163">
        <v>79.26</v>
      </c>
    </row>
    <row r="17" spans="1:10" ht="12.75">
      <c r="A17" s="233" t="s">
        <v>17</v>
      </c>
      <c r="B17" s="233"/>
      <c r="C17" s="109">
        <v>33</v>
      </c>
      <c r="D17" s="163">
        <v>102977.1</v>
      </c>
      <c r="E17" s="163"/>
      <c r="F17" s="163"/>
      <c r="G17" s="163">
        <v>7.37</v>
      </c>
      <c r="H17" s="163"/>
      <c r="I17" s="163"/>
      <c r="J17" s="163"/>
    </row>
    <row r="18" spans="4:10" ht="12.75">
      <c r="D18" s="168"/>
      <c r="E18" s="163"/>
      <c r="F18" s="163"/>
      <c r="G18" s="163"/>
      <c r="H18" s="163"/>
      <c r="I18" s="163"/>
      <c r="J18" s="163"/>
    </row>
    <row r="19" spans="1:10" ht="12.75">
      <c r="A19" s="234" t="s">
        <v>31</v>
      </c>
      <c r="B19" s="234"/>
      <c r="C19" s="104"/>
      <c r="D19" s="168"/>
      <c r="E19" s="163"/>
      <c r="F19" s="163"/>
      <c r="G19" s="163"/>
      <c r="H19" s="163"/>
      <c r="I19" s="163"/>
      <c r="J19" s="163"/>
    </row>
    <row r="20" spans="1:10" ht="12.75">
      <c r="A20" s="110">
        <v>15</v>
      </c>
      <c r="C20" s="109">
        <v>5</v>
      </c>
      <c r="D20" s="163">
        <v>4435</v>
      </c>
      <c r="E20" s="163">
        <v>7.8</v>
      </c>
      <c r="F20" s="163">
        <v>8.9</v>
      </c>
      <c r="G20" s="163">
        <v>8.22</v>
      </c>
      <c r="H20" s="163"/>
      <c r="I20" s="163">
        <v>51.74</v>
      </c>
      <c r="J20" s="163">
        <v>79.98</v>
      </c>
    </row>
    <row r="21" spans="1:10" ht="12.75">
      <c r="A21" s="110">
        <v>20</v>
      </c>
      <c r="C21" s="109">
        <v>26</v>
      </c>
      <c r="D21" s="163">
        <v>37573</v>
      </c>
      <c r="E21" s="163">
        <v>7</v>
      </c>
      <c r="F21" s="163">
        <v>9.5</v>
      </c>
      <c r="G21" s="163">
        <v>7.62</v>
      </c>
      <c r="H21" s="163"/>
      <c r="I21" s="163">
        <v>53.65</v>
      </c>
      <c r="J21" s="163">
        <v>80</v>
      </c>
    </row>
    <row r="22" spans="1:10" ht="12.75">
      <c r="A22" s="110">
        <v>25</v>
      </c>
      <c r="C22" s="109">
        <v>18</v>
      </c>
      <c r="D22" s="163">
        <v>21151</v>
      </c>
      <c r="E22" s="163">
        <v>7.6</v>
      </c>
      <c r="F22" s="163">
        <v>9.5</v>
      </c>
      <c r="G22" s="163">
        <v>8.03</v>
      </c>
      <c r="H22" s="163"/>
      <c r="I22" s="163">
        <v>44.26</v>
      </c>
      <c r="J22" s="163">
        <v>81.46</v>
      </c>
    </row>
    <row r="23" spans="1:10" ht="12.75">
      <c r="A23" s="110">
        <v>30</v>
      </c>
      <c r="C23" s="109">
        <v>19</v>
      </c>
      <c r="D23" s="163">
        <v>26268</v>
      </c>
      <c r="E23" s="163">
        <v>7.3</v>
      </c>
      <c r="F23" s="163">
        <v>8.8</v>
      </c>
      <c r="G23" s="163">
        <v>7.85</v>
      </c>
      <c r="H23" s="163"/>
      <c r="I23" s="163">
        <v>57.27</v>
      </c>
      <c r="J23" s="163">
        <v>80</v>
      </c>
    </row>
    <row r="24" spans="1:10" ht="12.75">
      <c r="A24" s="233" t="s">
        <v>17</v>
      </c>
      <c r="B24" s="233"/>
      <c r="C24" s="109">
        <v>68</v>
      </c>
      <c r="D24" s="163">
        <v>89427</v>
      </c>
      <c r="E24" s="163"/>
      <c r="F24" s="163"/>
      <c r="G24" s="163">
        <v>7.81</v>
      </c>
      <c r="H24" s="163"/>
      <c r="I24" s="163"/>
      <c r="J24" s="163"/>
    </row>
    <row r="25" spans="4:10" ht="12.75">
      <c r="D25" s="168"/>
      <c r="E25" s="163"/>
      <c r="F25" s="163"/>
      <c r="G25" s="163"/>
      <c r="H25" s="163"/>
      <c r="I25" s="163"/>
      <c r="J25" s="163"/>
    </row>
    <row r="26" spans="1:10" ht="12.75">
      <c r="A26" s="234" t="s">
        <v>19</v>
      </c>
      <c r="B26" s="234"/>
      <c r="C26" s="234"/>
      <c r="D26" s="169"/>
      <c r="E26" s="163"/>
      <c r="F26" s="163"/>
      <c r="G26" s="163"/>
      <c r="H26" s="163"/>
      <c r="I26" s="163"/>
      <c r="J26" s="163"/>
    </row>
    <row r="27" spans="1:10" ht="12.75">
      <c r="A27" s="110">
        <v>12</v>
      </c>
      <c r="C27" s="109">
        <v>4</v>
      </c>
      <c r="D27" s="163">
        <v>9036</v>
      </c>
      <c r="E27" s="163">
        <v>7.05</v>
      </c>
      <c r="F27" s="163">
        <v>8</v>
      </c>
      <c r="G27" s="163">
        <v>7.41</v>
      </c>
      <c r="H27" s="163"/>
      <c r="I27" s="163">
        <v>23.22</v>
      </c>
      <c r="J27" s="163">
        <v>70.66</v>
      </c>
    </row>
    <row r="28" spans="1:10" ht="12.75">
      <c r="A28" s="110">
        <v>13</v>
      </c>
      <c r="C28" s="109">
        <v>1</v>
      </c>
      <c r="D28" s="163">
        <v>2000</v>
      </c>
      <c r="E28" s="163">
        <v>7.2</v>
      </c>
      <c r="F28" s="163">
        <v>7.2</v>
      </c>
      <c r="G28" s="163">
        <v>7.2</v>
      </c>
      <c r="H28" s="163"/>
      <c r="I28" s="163">
        <v>43.51</v>
      </c>
      <c r="J28" s="163">
        <v>43.51</v>
      </c>
    </row>
    <row r="29" spans="1:10" ht="12.75">
      <c r="A29" s="110">
        <v>15</v>
      </c>
      <c r="C29" s="109">
        <v>6</v>
      </c>
      <c r="D29" s="163">
        <v>11989</v>
      </c>
      <c r="E29" s="163">
        <v>6.95</v>
      </c>
      <c r="F29" s="163">
        <v>7.4</v>
      </c>
      <c r="G29" s="163">
        <v>7.17</v>
      </c>
      <c r="H29" s="163"/>
      <c r="I29" s="163">
        <v>42.72</v>
      </c>
      <c r="J29" s="163">
        <v>77.82</v>
      </c>
    </row>
    <row r="30" spans="1:10" ht="12.75">
      <c r="A30" s="110">
        <v>16</v>
      </c>
      <c r="C30" s="109">
        <v>3</v>
      </c>
      <c r="D30" s="163">
        <v>8971</v>
      </c>
      <c r="E30" s="163">
        <v>7</v>
      </c>
      <c r="F30" s="163">
        <v>7.35</v>
      </c>
      <c r="G30" s="163">
        <v>7.08</v>
      </c>
      <c r="H30" s="163"/>
      <c r="I30" s="163">
        <v>23.19</v>
      </c>
      <c r="J30" s="163">
        <v>79.75</v>
      </c>
    </row>
    <row r="31" spans="1:10" ht="12.75">
      <c r="A31" s="110">
        <v>17</v>
      </c>
      <c r="C31" s="109">
        <v>2</v>
      </c>
      <c r="D31" s="163">
        <v>6268</v>
      </c>
      <c r="E31" s="163">
        <v>6.85</v>
      </c>
      <c r="F31" s="163">
        <v>7.05</v>
      </c>
      <c r="G31" s="163">
        <v>6.92</v>
      </c>
      <c r="H31" s="163"/>
      <c r="I31" s="163">
        <v>49.17</v>
      </c>
      <c r="J31" s="163">
        <v>61.15</v>
      </c>
    </row>
    <row r="32" spans="1:10" ht="12.75">
      <c r="A32" s="110">
        <v>18</v>
      </c>
      <c r="C32" s="109">
        <v>4</v>
      </c>
      <c r="D32" s="163">
        <v>17172</v>
      </c>
      <c r="E32" s="163">
        <v>6.75</v>
      </c>
      <c r="F32" s="163">
        <v>7</v>
      </c>
      <c r="G32" s="163">
        <v>6.84</v>
      </c>
      <c r="H32" s="163"/>
      <c r="I32" s="163">
        <v>70.15</v>
      </c>
      <c r="J32" s="163">
        <v>77.77</v>
      </c>
    </row>
    <row r="33" spans="1:10" ht="12.75">
      <c r="A33" s="110">
        <v>19</v>
      </c>
      <c r="C33" s="109">
        <v>1</v>
      </c>
      <c r="D33" s="163">
        <v>2708</v>
      </c>
      <c r="E33" s="163">
        <v>6.8</v>
      </c>
      <c r="F33" s="163">
        <v>6.8</v>
      </c>
      <c r="G33" s="163">
        <v>6.8</v>
      </c>
      <c r="H33" s="163"/>
      <c r="I33" s="163">
        <v>78.99</v>
      </c>
      <c r="J33" s="163">
        <v>78.99</v>
      </c>
    </row>
    <row r="34" spans="1:10" ht="12.75">
      <c r="A34" s="110">
        <v>20</v>
      </c>
      <c r="C34" s="109">
        <v>11</v>
      </c>
      <c r="D34" s="163">
        <v>28000</v>
      </c>
      <c r="E34" s="163">
        <v>6.6</v>
      </c>
      <c r="F34" s="163">
        <v>8.1</v>
      </c>
      <c r="G34" s="163">
        <v>6.92</v>
      </c>
      <c r="H34" s="163"/>
      <c r="I34" s="163">
        <v>56.05</v>
      </c>
      <c r="J34" s="163">
        <v>79.04</v>
      </c>
    </row>
    <row r="35" spans="1:10" ht="12.75">
      <c r="A35" s="110">
        <v>21</v>
      </c>
      <c r="C35" s="109">
        <v>1</v>
      </c>
      <c r="D35" s="163">
        <v>4631</v>
      </c>
      <c r="E35" s="163">
        <v>6.9</v>
      </c>
      <c r="F35" s="163">
        <v>6.9</v>
      </c>
      <c r="G35" s="163">
        <v>6.9</v>
      </c>
      <c r="H35" s="163"/>
      <c r="I35" s="163">
        <v>75.22</v>
      </c>
      <c r="J35" s="163">
        <v>75.22</v>
      </c>
    </row>
    <row r="36" spans="1:10" ht="12.75">
      <c r="A36" s="110">
        <v>23</v>
      </c>
      <c r="C36" s="109">
        <v>1</v>
      </c>
      <c r="D36" s="163">
        <v>5250</v>
      </c>
      <c r="E36" s="163">
        <v>6.9</v>
      </c>
      <c r="F36" s="163">
        <v>6.9</v>
      </c>
      <c r="G36" s="163">
        <v>6.9</v>
      </c>
      <c r="H36" s="163"/>
      <c r="I36" s="163">
        <v>75.15</v>
      </c>
      <c r="J36" s="163">
        <v>75.15</v>
      </c>
    </row>
    <row r="37" spans="1:10" ht="12.75">
      <c r="A37" s="110">
        <v>25</v>
      </c>
      <c r="C37" s="109">
        <v>6</v>
      </c>
      <c r="D37" s="163">
        <v>20499</v>
      </c>
      <c r="E37" s="163">
        <v>6.7</v>
      </c>
      <c r="F37" s="163">
        <v>7.3</v>
      </c>
      <c r="G37" s="163">
        <v>6.98</v>
      </c>
      <c r="H37" s="163"/>
      <c r="I37" s="163">
        <v>56.45</v>
      </c>
      <c r="J37" s="163">
        <v>79.96</v>
      </c>
    </row>
    <row r="38" spans="1:10" ht="12.75">
      <c r="A38" s="110">
        <v>28</v>
      </c>
      <c r="C38" s="109">
        <v>1</v>
      </c>
      <c r="D38" s="163">
        <v>3216</v>
      </c>
      <c r="E38" s="163">
        <v>6.85</v>
      </c>
      <c r="F38" s="163">
        <v>6.85</v>
      </c>
      <c r="G38" s="163">
        <v>6.85</v>
      </c>
      <c r="H38" s="163"/>
      <c r="I38" s="163">
        <v>73.79</v>
      </c>
      <c r="J38" s="163">
        <v>73.79</v>
      </c>
    </row>
    <row r="39" spans="1:10" ht="12.75">
      <c r="A39" s="110">
        <v>30</v>
      </c>
      <c r="C39" s="109">
        <v>4</v>
      </c>
      <c r="D39" s="163">
        <v>14438</v>
      </c>
      <c r="E39" s="163">
        <v>6.8</v>
      </c>
      <c r="F39" s="163">
        <v>7</v>
      </c>
      <c r="G39" s="163">
        <v>6.87</v>
      </c>
      <c r="H39" s="163"/>
      <c r="I39" s="163">
        <v>58.66</v>
      </c>
      <c r="J39" s="163">
        <v>76.45</v>
      </c>
    </row>
    <row r="40" spans="1:10" ht="12.75">
      <c r="A40" s="233" t="s">
        <v>17</v>
      </c>
      <c r="B40" s="233"/>
      <c r="C40" s="109">
        <v>45</v>
      </c>
      <c r="D40" s="163">
        <v>134178</v>
      </c>
      <c r="E40" s="163"/>
      <c r="F40" s="163"/>
      <c r="G40" s="163">
        <v>6.98</v>
      </c>
      <c r="H40" s="163"/>
      <c r="I40" s="163"/>
      <c r="J40" s="163"/>
    </row>
    <row r="41" spans="3:10" ht="12.75">
      <c r="C41" s="109"/>
      <c r="D41" s="163"/>
      <c r="E41" s="163"/>
      <c r="F41" s="163"/>
      <c r="G41" s="163"/>
      <c r="H41" s="163"/>
      <c r="I41" s="163"/>
      <c r="J41" s="163"/>
    </row>
    <row r="42" spans="1:10" ht="12.75">
      <c r="A42" s="234" t="s">
        <v>20</v>
      </c>
      <c r="B42" s="234"/>
      <c r="D42" s="168"/>
      <c r="E42" s="163"/>
      <c r="F42" s="163"/>
      <c r="G42" s="163"/>
      <c r="H42" s="163"/>
      <c r="I42" s="163"/>
      <c r="J42" s="163"/>
    </row>
    <row r="43" spans="1:10" ht="12.75">
      <c r="A43" s="110">
        <v>8</v>
      </c>
      <c r="C43" s="109">
        <v>3</v>
      </c>
      <c r="D43" s="163">
        <v>2116</v>
      </c>
      <c r="E43" s="163">
        <v>8.4</v>
      </c>
      <c r="F43" s="163">
        <v>8.8</v>
      </c>
      <c r="G43" s="163">
        <v>8.57</v>
      </c>
      <c r="H43" s="163"/>
      <c r="I43" s="163">
        <v>52.87</v>
      </c>
      <c r="J43" s="163">
        <v>76.89</v>
      </c>
    </row>
    <row r="44" spans="1:10" ht="12.75">
      <c r="A44" s="110">
        <v>20</v>
      </c>
      <c r="C44" s="109">
        <v>3</v>
      </c>
      <c r="D44" s="163">
        <v>1810</v>
      </c>
      <c r="E44" s="163">
        <v>8.4</v>
      </c>
      <c r="F44" s="163">
        <v>8.8</v>
      </c>
      <c r="G44" s="163">
        <v>8.49</v>
      </c>
      <c r="H44" s="163"/>
      <c r="I44" s="163">
        <v>60.22</v>
      </c>
      <c r="J44" s="163">
        <v>73.22</v>
      </c>
    </row>
    <row r="45" spans="1:10" ht="12.75">
      <c r="A45" s="110">
        <v>25</v>
      </c>
      <c r="C45" s="109">
        <v>2</v>
      </c>
      <c r="D45" s="163">
        <v>2088</v>
      </c>
      <c r="E45" s="163">
        <v>8.4</v>
      </c>
      <c r="F45" s="163">
        <v>8.8</v>
      </c>
      <c r="G45" s="163">
        <v>8.6</v>
      </c>
      <c r="H45" s="163"/>
      <c r="I45" s="163">
        <v>76.9</v>
      </c>
      <c r="J45" s="163">
        <v>79.61</v>
      </c>
    </row>
    <row r="46" spans="1:10" ht="12.75">
      <c r="A46" s="233" t="s">
        <v>17</v>
      </c>
      <c r="B46" s="233"/>
      <c r="C46" s="109">
        <v>8</v>
      </c>
      <c r="D46" s="163">
        <v>6014</v>
      </c>
      <c r="E46" s="163"/>
      <c r="F46" s="163"/>
      <c r="G46" s="163">
        <v>8.56</v>
      </c>
      <c r="H46" s="163"/>
      <c r="I46" s="163"/>
      <c r="J46" s="163"/>
    </row>
    <row r="47" spans="3:10" ht="12.75">
      <c r="C47" s="109"/>
      <c r="D47" s="163"/>
      <c r="E47" s="163"/>
      <c r="F47" s="163"/>
      <c r="G47" s="163"/>
      <c r="H47" s="163"/>
      <c r="I47" s="163"/>
      <c r="J47" s="163"/>
    </row>
    <row r="48" spans="1:10" ht="12.75">
      <c r="A48" s="234" t="s">
        <v>21</v>
      </c>
      <c r="B48" s="234"/>
      <c r="C48" s="109"/>
      <c r="D48" s="163"/>
      <c r="E48" s="163"/>
      <c r="F48" s="163"/>
      <c r="G48" s="163"/>
      <c r="H48" s="163"/>
      <c r="I48" s="163"/>
      <c r="J48" s="163"/>
    </row>
    <row r="49" spans="1:10" ht="12.75">
      <c r="A49" s="110">
        <v>12</v>
      </c>
      <c r="C49" s="109">
        <v>2</v>
      </c>
      <c r="D49" s="163">
        <v>5096</v>
      </c>
      <c r="E49" s="163">
        <v>7.05</v>
      </c>
      <c r="F49" s="163">
        <v>7.05</v>
      </c>
      <c r="G49" s="163">
        <v>7.05</v>
      </c>
      <c r="H49" s="163"/>
      <c r="I49" s="163">
        <v>24.67</v>
      </c>
      <c r="J49" s="163">
        <v>67.97</v>
      </c>
    </row>
    <row r="50" spans="1:10" ht="12.75">
      <c r="A50" s="110">
        <v>15</v>
      </c>
      <c r="C50" s="109">
        <v>1</v>
      </c>
      <c r="D50" s="163">
        <v>1050</v>
      </c>
      <c r="E50" s="163">
        <v>7.65</v>
      </c>
      <c r="F50" s="163">
        <v>7.65</v>
      </c>
      <c r="G50" s="163">
        <v>7.65</v>
      </c>
      <c r="H50" s="163"/>
      <c r="I50" s="163">
        <v>39.37</v>
      </c>
      <c r="J50" s="163">
        <v>39.37</v>
      </c>
    </row>
    <row r="51" spans="1:10" ht="12.75">
      <c r="A51" s="110">
        <v>18</v>
      </c>
      <c r="C51" s="109">
        <v>1</v>
      </c>
      <c r="D51" s="163">
        <v>1664</v>
      </c>
      <c r="E51" s="163">
        <v>7.1</v>
      </c>
      <c r="F51" s="163">
        <v>7.1</v>
      </c>
      <c r="G51" s="163">
        <v>7.1</v>
      </c>
      <c r="H51" s="163"/>
      <c r="I51" s="163">
        <v>65.92</v>
      </c>
      <c r="J51" s="163">
        <v>65.92</v>
      </c>
    </row>
    <row r="52" spans="1:10" ht="12.75">
      <c r="A52" s="110">
        <v>20</v>
      </c>
      <c r="C52" s="109">
        <v>4</v>
      </c>
      <c r="D52" s="163">
        <v>9559.1</v>
      </c>
      <c r="E52" s="163">
        <v>6.9</v>
      </c>
      <c r="F52" s="163">
        <v>7.4</v>
      </c>
      <c r="G52" s="163">
        <v>7.1</v>
      </c>
      <c r="H52" s="163"/>
      <c r="I52" s="163">
        <v>42.51</v>
      </c>
      <c r="J52" s="163">
        <v>57.02</v>
      </c>
    </row>
    <row r="53" spans="1:10" ht="12.75">
      <c r="A53" s="110">
        <v>25</v>
      </c>
      <c r="C53" s="109">
        <v>2</v>
      </c>
      <c r="D53" s="163">
        <v>2448</v>
      </c>
      <c r="E53" s="163">
        <v>7.45</v>
      </c>
      <c r="F53" s="163">
        <v>7.5</v>
      </c>
      <c r="G53" s="163">
        <v>7.48</v>
      </c>
      <c r="H53" s="163"/>
      <c r="I53" s="163">
        <v>49.71</v>
      </c>
      <c r="J53" s="163">
        <v>75.72</v>
      </c>
    </row>
    <row r="54" spans="1:10" ht="12.75">
      <c r="A54" s="110">
        <v>30</v>
      </c>
      <c r="C54" s="109">
        <v>1</v>
      </c>
      <c r="D54" s="163">
        <v>1230</v>
      </c>
      <c r="E54" s="163">
        <v>7.4</v>
      </c>
      <c r="F54" s="163">
        <v>7.4</v>
      </c>
      <c r="G54" s="163">
        <v>7.4</v>
      </c>
      <c r="H54" s="163"/>
      <c r="I54" s="163">
        <v>49.69</v>
      </c>
      <c r="J54" s="163">
        <v>49.69</v>
      </c>
    </row>
    <row r="55" spans="1:10" ht="12.75">
      <c r="A55" s="233" t="s">
        <v>17</v>
      </c>
      <c r="B55" s="233"/>
      <c r="C55" s="109">
        <v>11</v>
      </c>
      <c r="D55" s="163">
        <v>21047.1</v>
      </c>
      <c r="E55" s="163"/>
      <c r="F55" s="163"/>
      <c r="G55" s="163">
        <v>7.18</v>
      </c>
      <c r="H55" s="163"/>
      <c r="I55" s="163"/>
      <c r="J55" s="163"/>
    </row>
    <row r="56" spans="3:10" ht="12.75">
      <c r="C56" s="109"/>
      <c r="D56" s="163"/>
      <c r="E56" s="163"/>
      <c r="F56" s="163"/>
      <c r="G56" s="163"/>
      <c r="H56" s="163"/>
      <c r="I56" s="163"/>
      <c r="J56" s="163"/>
    </row>
    <row r="57" spans="1:10" ht="12.75">
      <c r="A57" s="234" t="s">
        <v>22</v>
      </c>
      <c r="B57" s="234"/>
      <c r="C57" s="104"/>
      <c r="D57" s="168"/>
      <c r="E57" s="163"/>
      <c r="F57" s="163"/>
      <c r="G57" s="163"/>
      <c r="H57" s="163"/>
      <c r="I57" s="163"/>
      <c r="J57" s="163"/>
    </row>
    <row r="58" spans="1:10" ht="12.75">
      <c r="A58" s="110">
        <v>20</v>
      </c>
      <c r="C58" s="109">
        <v>2</v>
      </c>
      <c r="D58" s="163">
        <v>3215.2</v>
      </c>
      <c r="E58" s="163">
        <v>7.4</v>
      </c>
      <c r="F58" s="163">
        <v>7.8</v>
      </c>
      <c r="G58" s="163">
        <v>7.64</v>
      </c>
      <c r="H58" s="163"/>
      <c r="I58" s="163">
        <v>73.86</v>
      </c>
      <c r="J58" s="163">
        <v>79.77</v>
      </c>
    </row>
    <row r="59" spans="1:10" ht="12.75">
      <c r="A59" s="233" t="s">
        <v>17</v>
      </c>
      <c r="B59" s="233"/>
      <c r="C59" s="109">
        <v>2</v>
      </c>
      <c r="D59" s="163">
        <v>3215.2</v>
      </c>
      <c r="E59" s="163"/>
      <c r="F59" s="163"/>
      <c r="G59" s="163">
        <v>7.64</v>
      </c>
      <c r="H59" s="163"/>
      <c r="I59" s="163"/>
      <c r="J59" s="163"/>
    </row>
    <row r="60" spans="3:10" ht="12.75">
      <c r="C60" s="109"/>
      <c r="D60" s="163"/>
      <c r="E60" s="163"/>
      <c r="F60" s="163"/>
      <c r="G60" s="163"/>
      <c r="H60" s="163"/>
      <c r="I60" s="163"/>
      <c r="J60" s="163"/>
    </row>
    <row r="61" spans="1:10" ht="12.75">
      <c r="A61" s="234" t="s">
        <v>32</v>
      </c>
      <c r="B61" s="234"/>
      <c r="D61" s="168"/>
      <c r="E61" s="163"/>
      <c r="F61" s="163"/>
      <c r="G61" s="163"/>
      <c r="H61" s="163"/>
      <c r="I61" s="163"/>
      <c r="J61" s="163"/>
    </row>
    <row r="62" spans="1:10" ht="12.75">
      <c r="A62" s="110">
        <v>12</v>
      </c>
      <c r="C62" s="109">
        <v>1</v>
      </c>
      <c r="D62" s="163">
        <v>211</v>
      </c>
      <c r="E62" s="163">
        <v>9.5</v>
      </c>
      <c r="F62" s="163">
        <v>9.5</v>
      </c>
      <c r="G62" s="163">
        <v>9.5</v>
      </c>
      <c r="H62" s="163"/>
      <c r="I62" s="163">
        <v>52.75</v>
      </c>
      <c r="J62" s="163">
        <v>52.75</v>
      </c>
    </row>
    <row r="63" spans="1:10" ht="12.75">
      <c r="A63" s="110">
        <v>20</v>
      </c>
      <c r="C63" s="109">
        <v>2</v>
      </c>
      <c r="D63" s="163">
        <v>3397</v>
      </c>
      <c r="E63" s="163">
        <v>7.3</v>
      </c>
      <c r="F63" s="163">
        <v>8.9</v>
      </c>
      <c r="G63" s="163">
        <v>7.76</v>
      </c>
      <c r="H63" s="163"/>
      <c r="I63" s="163">
        <v>73.39</v>
      </c>
      <c r="J63" s="163">
        <v>75</v>
      </c>
    </row>
    <row r="64" spans="1:10" ht="12.75">
      <c r="A64" s="233" t="s">
        <v>17</v>
      </c>
      <c r="B64" s="233"/>
      <c r="C64" s="109">
        <v>3</v>
      </c>
      <c r="D64" s="163">
        <v>3608</v>
      </c>
      <c r="E64" s="163"/>
      <c r="F64" s="163"/>
      <c r="G64" s="163">
        <v>7.86</v>
      </c>
      <c r="H64" s="163"/>
      <c r="I64" s="163"/>
      <c r="J64" s="163"/>
    </row>
    <row r="65" spans="3:10" ht="12.75">
      <c r="C65" s="109"/>
      <c r="D65" s="163"/>
      <c r="E65" s="163"/>
      <c r="F65" s="163"/>
      <c r="G65" s="163"/>
      <c r="H65" s="163"/>
      <c r="I65" s="163"/>
      <c r="J65" s="163"/>
    </row>
    <row r="66" spans="1:10" ht="12.75">
      <c r="A66" s="234" t="s">
        <v>23</v>
      </c>
      <c r="B66" s="234"/>
      <c r="C66" s="104"/>
      <c r="D66" s="168"/>
      <c r="E66" s="163"/>
      <c r="F66" s="163"/>
      <c r="G66" s="163"/>
      <c r="H66" s="163"/>
      <c r="I66" s="163"/>
      <c r="J66" s="163"/>
    </row>
    <row r="67" spans="1:10" ht="12.75">
      <c r="A67" s="110">
        <v>12</v>
      </c>
      <c r="C67" s="109">
        <v>1</v>
      </c>
      <c r="D67" s="163">
        <v>270</v>
      </c>
      <c r="E67" s="163">
        <v>9.5</v>
      </c>
      <c r="F67" s="163">
        <v>9.5</v>
      </c>
      <c r="G67" s="163">
        <v>9.5</v>
      </c>
      <c r="H67" s="163"/>
      <c r="I67" s="163">
        <v>42.32</v>
      </c>
      <c r="J67" s="163">
        <v>42.32</v>
      </c>
    </row>
    <row r="68" spans="1:10" ht="12.75">
      <c r="A68" s="110">
        <v>15</v>
      </c>
      <c r="C68" s="109">
        <v>1</v>
      </c>
      <c r="D68" s="163">
        <v>400</v>
      </c>
      <c r="E68" s="163">
        <v>9</v>
      </c>
      <c r="F68" s="163">
        <v>9</v>
      </c>
      <c r="G68" s="163">
        <v>9</v>
      </c>
      <c r="H68" s="163"/>
      <c r="I68" s="163">
        <v>56.14</v>
      </c>
      <c r="J68" s="163">
        <v>56.14</v>
      </c>
    </row>
    <row r="69" spans="1:10" ht="12.75">
      <c r="A69" s="110">
        <v>16</v>
      </c>
      <c r="C69" s="109">
        <v>1</v>
      </c>
      <c r="D69" s="163">
        <v>592</v>
      </c>
      <c r="E69" s="163">
        <v>8.84</v>
      </c>
      <c r="F69" s="163">
        <v>8.84</v>
      </c>
      <c r="G69" s="163">
        <v>8.84</v>
      </c>
      <c r="H69" s="163"/>
      <c r="I69" s="163">
        <v>68.5</v>
      </c>
      <c r="J69" s="163">
        <v>68.5</v>
      </c>
    </row>
    <row r="70" spans="1:10" ht="12.75">
      <c r="A70" s="110">
        <v>20</v>
      </c>
      <c r="C70" s="109">
        <v>5</v>
      </c>
      <c r="D70" s="163">
        <v>2525</v>
      </c>
      <c r="E70" s="163">
        <v>8.84</v>
      </c>
      <c r="F70" s="163">
        <v>9</v>
      </c>
      <c r="G70" s="163">
        <v>8.87</v>
      </c>
      <c r="H70" s="163"/>
      <c r="I70" s="163">
        <v>33.93</v>
      </c>
      <c r="J70" s="163">
        <v>72.36</v>
      </c>
    </row>
    <row r="71" spans="1:10" ht="12.75">
      <c r="A71" s="233" t="s">
        <v>17</v>
      </c>
      <c r="B71" s="233"/>
      <c r="C71" s="109">
        <v>8</v>
      </c>
      <c r="D71" s="163">
        <v>3787</v>
      </c>
      <c r="E71" s="163"/>
      <c r="F71" s="163"/>
      <c r="G71" s="163">
        <v>8.92</v>
      </c>
      <c r="H71" s="163"/>
      <c r="I71" s="163"/>
      <c r="J71" s="163"/>
    </row>
    <row r="72" spans="4:10" ht="12.75">
      <c r="D72" s="168"/>
      <c r="E72" s="163"/>
      <c r="F72" s="163"/>
      <c r="G72" s="163"/>
      <c r="H72" s="163"/>
      <c r="I72" s="163"/>
      <c r="J72" s="163"/>
    </row>
    <row r="73" spans="1:10" ht="12.75">
      <c r="A73" s="234" t="s">
        <v>24</v>
      </c>
      <c r="B73" s="234"/>
      <c r="C73" s="234"/>
      <c r="D73" s="169"/>
      <c r="E73" s="163"/>
      <c r="F73" s="163"/>
      <c r="G73" s="163"/>
      <c r="H73" s="163"/>
      <c r="I73" s="163"/>
      <c r="J73" s="163"/>
    </row>
    <row r="74" spans="1:10" ht="12.75">
      <c r="A74" s="110">
        <v>8</v>
      </c>
      <c r="C74" s="109">
        <v>1</v>
      </c>
      <c r="D74" s="163">
        <v>2293</v>
      </c>
      <c r="E74" s="163">
        <v>7.3</v>
      </c>
      <c r="F74" s="163">
        <v>7.3</v>
      </c>
      <c r="G74" s="163">
        <v>7.3</v>
      </c>
      <c r="H74" s="163"/>
      <c r="I74" s="163">
        <v>53.08</v>
      </c>
      <c r="J74" s="163">
        <v>53.08</v>
      </c>
    </row>
    <row r="75" spans="1:10" ht="12.75">
      <c r="A75" s="110">
        <v>10</v>
      </c>
      <c r="C75" s="109">
        <v>1</v>
      </c>
      <c r="D75" s="163">
        <v>1394</v>
      </c>
      <c r="E75" s="163">
        <v>7.5</v>
      </c>
      <c r="F75" s="163">
        <v>7.5</v>
      </c>
      <c r="G75" s="163">
        <v>7.5</v>
      </c>
      <c r="H75" s="163"/>
      <c r="I75" s="163">
        <v>39.36</v>
      </c>
      <c r="J75" s="163">
        <v>39.36</v>
      </c>
    </row>
    <row r="76" spans="1:10" ht="12.75">
      <c r="A76" s="110">
        <v>12</v>
      </c>
      <c r="C76" s="109">
        <v>5</v>
      </c>
      <c r="D76" s="163">
        <v>7302</v>
      </c>
      <c r="E76" s="163">
        <v>7.2</v>
      </c>
      <c r="F76" s="163">
        <v>8.8</v>
      </c>
      <c r="G76" s="163">
        <v>7.65</v>
      </c>
      <c r="H76" s="163"/>
      <c r="I76" s="163">
        <v>32.29</v>
      </c>
      <c r="J76" s="163">
        <v>74.52</v>
      </c>
    </row>
    <row r="77" spans="1:10" ht="12.75">
      <c r="A77" s="110">
        <v>13</v>
      </c>
      <c r="C77" s="109">
        <v>2</v>
      </c>
      <c r="D77" s="163">
        <v>3794</v>
      </c>
      <c r="E77" s="163">
        <v>7</v>
      </c>
      <c r="F77" s="163">
        <v>8.1</v>
      </c>
      <c r="G77" s="163">
        <v>7.52</v>
      </c>
      <c r="H77" s="163"/>
      <c r="I77" s="163">
        <v>51.87</v>
      </c>
      <c r="J77" s="163">
        <v>78.26</v>
      </c>
    </row>
    <row r="78" spans="1:10" ht="12.75">
      <c r="A78" s="110">
        <v>15</v>
      </c>
      <c r="C78" s="109">
        <v>3</v>
      </c>
      <c r="D78" s="163">
        <v>5485</v>
      </c>
      <c r="E78" s="163">
        <v>6.95</v>
      </c>
      <c r="F78" s="163">
        <v>7.75</v>
      </c>
      <c r="G78" s="163">
        <v>7.15</v>
      </c>
      <c r="H78" s="163"/>
      <c r="I78" s="163">
        <v>48.06</v>
      </c>
      <c r="J78" s="163">
        <v>79.03</v>
      </c>
    </row>
    <row r="79" spans="1:10" ht="12.75">
      <c r="A79" s="110">
        <v>16</v>
      </c>
      <c r="C79" s="109">
        <v>2</v>
      </c>
      <c r="D79" s="163">
        <v>4710</v>
      </c>
      <c r="E79" s="163">
        <v>6.85</v>
      </c>
      <c r="F79" s="163">
        <v>7.3</v>
      </c>
      <c r="G79" s="163">
        <v>7.02</v>
      </c>
      <c r="H79" s="163"/>
      <c r="I79" s="163">
        <v>72.37</v>
      </c>
      <c r="J79" s="163">
        <v>73.87</v>
      </c>
    </row>
    <row r="80" spans="1:10" ht="12.75">
      <c r="A80" s="110">
        <v>17</v>
      </c>
      <c r="C80" s="109">
        <v>1</v>
      </c>
      <c r="D80" s="163">
        <v>9816</v>
      </c>
      <c r="E80" s="163">
        <v>6.9</v>
      </c>
      <c r="F80" s="163">
        <v>6.9</v>
      </c>
      <c r="G80" s="163">
        <v>6.9</v>
      </c>
      <c r="H80" s="163"/>
      <c r="I80" s="163">
        <v>80</v>
      </c>
      <c r="J80" s="163">
        <v>80</v>
      </c>
    </row>
    <row r="81" spans="1:10" ht="12.75">
      <c r="A81" s="110">
        <v>18</v>
      </c>
      <c r="C81" s="109">
        <v>8</v>
      </c>
      <c r="D81" s="163">
        <v>23706.5</v>
      </c>
      <c r="E81" s="163">
        <v>6.7</v>
      </c>
      <c r="F81" s="163">
        <v>8.25</v>
      </c>
      <c r="G81" s="163">
        <v>7.09</v>
      </c>
      <c r="H81" s="163"/>
      <c r="I81" s="163">
        <v>49.88</v>
      </c>
      <c r="J81" s="163">
        <v>79.99</v>
      </c>
    </row>
    <row r="82" spans="1:10" ht="12.75">
      <c r="A82" s="110">
        <v>19</v>
      </c>
      <c r="C82" s="109">
        <v>1</v>
      </c>
      <c r="D82" s="163">
        <v>1250</v>
      </c>
      <c r="E82" s="163">
        <v>7.45</v>
      </c>
      <c r="F82" s="163">
        <v>7.45</v>
      </c>
      <c r="G82" s="163">
        <v>7.45</v>
      </c>
      <c r="H82" s="163"/>
      <c r="I82" s="163">
        <v>65.89</v>
      </c>
      <c r="J82" s="163">
        <v>65.89</v>
      </c>
    </row>
    <row r="83" spans="1:10" ht="12.75">
      <c r="A83" s="110">
        <v>20</v>
      </c>
      <c r="C83" s="109">
        <v>35</v>
      </c>
      <c r="D83" s="163">
        <v>62473.6</v>
      </c>
      <c r="E83" s="163">
        <v>6.7</v>
      </c>
      <c r="F83" s="163">
        <v>8.2</v>
      </c>
      <c r="G83" s="163">
        <v>7.19</v>
      </c>
      <c r="H83" s="163"/>
      <c r="I83" s="163">
        <v>17.3</v>
      </c>
      <c r="J83" s="163">
        <v>79.03</v>
      </c>
    </row>
    <row r="84" spans="1:10" ht="12.75">
      <c r="A84" s="110">
        <v>22</v>
      </c>
      <c r="C84" s="109">
        <v>1</v>
      </c>
      <c r="D84" s="163">
        <v>2772</v>
      </c>
      <c r="E84" s="163">
        <v>6.85</v>
      </c>
      <c r="F84" s="163">
        <v>6.85</v>
      </c>
      <c r="G84" s="163">
        <v>6.85</v>
      </c>
      <c r="H84" s="163"/>
      <c r="I84" s="163">
        <v>69.3</v>
      </c>
      <c r="J84" s="163">
        <v>69.3</v>
      </c>
    </row>
    <row r="85" spans="1:10" ht="12.75">
      <c r="A85" s="110">
        <v>23</v>
      </c>
      <c r="C85" s="109">
        <v>1</v>
      </c>
      <c r="D85" s="163">
        <v>5763</v>
      </c>
      <c r="E85" s="163">
        <v>6.85</v>
      </c>
      <c r="F85" s="163">
        <v>6.85</v>
      </c>
      <c r="G85" s="163">
        <v>6.85</v>
      </c>
      <c r="H85" s="163"/>
      <c r="I85" s="163">
        <v>73.05</v>
      </c>
      <c r="J85" s="163">
        <v>73.05</v>
      </c>
    </row>
    <row r="86" spans="1:10" ht="12.75">
      <c r="A86" s="110">
        <v>24</v>
      </c>
      <c r="C86" s="109">
        <v>2</v>
      </c>
      <c r="D86" s="163">
        <v>4516</v>
      </c>
      <c r="E86" s="163">
        <v>7</v>
      </c>
      <c r="F86" s="163">
        <v>7.1</v>
      </c>
      <c r="G86" s="163">
        <v>7.05</v>
      </c>
      <c r="H86" s="163"/>
      <c r="I86" s="163">
        <v>75</v>
      </c>
      <c r="J86" s="163">
        <v>75.15</v>
      </c>
    </row>
    <row r="87" spans="1:10" ht="12.75">
      <c r="A87" s="110">
        <v>25</v>
      </c>
      <c r="C87" s="109">
        <v>9</v>
      </c>
      <c r="D87" s="163">
        <v>17058.4</v>
      </c>
      <c r="E87" s="163">
        <v>6.8</v>
      </c>
      <c r="F87" s="163">
        <v>8.6</v>
      </c>
      <c r="G87" s="163">
        <v>7.2</v>
      </c>
      <c r="H87" s="163"/>
      <c r="I87" s="163">
        <v>42.97</v>
      </c>
      <c r="J87" s="163">
        <v>74.79</v>
      </c>
    </row>
    <row r="88" spans="1:10" ht="12.75">
      <c r="A88" s="110">
        <v>26</v>
      </c>
      <c r="C88" s="109">
        <v>1</v>
      </c>
      <c r="D88" s="163">
        <v>2717</v>
      </c>
      <c r="E88" s="163">
        <v>6.95</v>
      </c>
      <c r="F88" s="163">
        <v>6.95</v>
      </c>
      <c r="G88" s="163">
        <v>6.95</v>
      </c>
      <c r="H88" s="163"/>
      <c r="I88" s="163">
        <v>68.58</v>
      </c>
      <c r="J88" s="163">
        <v>68.58</v>
      </c>
    </row>
    <row r="89" spans="1:10" ht="12.75">
      <c r="A89" s="110">
        <v>29</v>
      </c>
      <c r="C89" s="109">
        <v>1</v>
      </c>
      <c r="D89" s="163">
        <v>2640</v>
      </c>
      <c r="E89" s="163">
        <v>6.95</v>
      </c>
      <c r="F89" s="163">
        <v>6.95</v>
      </c>
      <c r="G89" s="163">
        <v>6.95</v>
      </c>
      <c r="H89" s="163"/>
      <c r="I89" s="163">
        <v>77.6</v>
      </c>
      <c r="J89" s="163">
        <v>77.6</v>
      </c>
    </row>
    <row r="90" spans="1:10" ht="12.75">
      <c r="A90" s="110">
        <v>30</v>
      </c>
      <c r="C90" s="109">
        <v>7</v>
      </c>
      <c r="D90" s="163">
        <v>13889.9</v>
      </c>
      <c r="E90" s="163">
        <v>6.75</v>
      </c>
      <c r="F90" s="163">
        <v>8.2</v>
      </c>
      <c r="G90" s="163">
        <v>7.12</v>
      </c>
      <c r="H90" s="163"/>
      <c r="I90" s="163">
        <v>62.39</v>
      </c>
      <c r="J90" s="163">
        <v>75.78</v>
      </c>
    </row>
    <row r="91" spans="1:10" ht="12.75">
      <c r="A91" s="233" t="s">
        <v>17</v>
      </c>
      <c r="B91" s="233"/>
      <c r="C91" s="109">
        <v>81</v>
      </c>
      <c r="D91" s="163">
        <v>171580.4</v>
      </c>
      <c r="E91" s="163"/>
      <c r="F91" s="163"/>
      <c r="G91" s="163">
        <v>7.15</v>
      </c>
      <c r="H91" s="163"/>
      <c r="I91" s="163"/>
      <c r="J91" s="163"/>
    </row>
    <row r="92" spans="3:10" ht="12.75">
      <c r="C92" s="109"/>
      <c r="D92" s="163"/>
      <c r="E92" s="163"/>
      <c r="F92" s="163"/>
      <c r="G92" s="163"/>
      <c r="H92" s="163"/>
      <c r="I92" s="163"/>
      <c r="J92" s="163"/>
    </row>
    <row r="93" spans="1:10" ht="12.75">
      <c r="A93" s="234" t="s">
        <v>30</v>
      </c>
      <c r="B93" s="234"/>
      <c r="C93" s="104"/>
      <c r="D93" s="163"/>
      <c r="E93" s="163"/>
      <c r="F93" s="163"/>
      <c r="G93" s="163"/>
      <c r="H93" s="163"/>
      <c r="I93" s="163"/>
      <c r="J93" s="163"/>
    </row>
    <row r="94" spans="1:10" ht="12.75">
      <c r="A94" s="110">
        <v>15</v>
      </c>
      <c r="C94" s="109">
        <v>2</v>
      </c>
      <c r="D94" s="163">
        <v>3901.4</v>
      </c>
      <c r="E94" s="163">
        <v>7.4</v>
      </c>
      <c r="F94" s="163">
        <v>7.5</v>
      </c>
      <c r="G94" s="163">
        <v>7.42</v>
      </c>
      <c r="H94" s="163"/>
      <c r="I94" s="163">
        <v>39.8</v>
      </c>
      <c r="J94" s="163">
        <v>72.5</v>
      </c>
    </row>
    <row r="95" spans="1:10" ht="12.75">
      <c r="A95" s="110">
        <v>20</v>
      </c>
      <c r="C95" s="109">
        <v>2</v>
      </c>
      <c r="D95" s="163">
        <v>4730</v>
      </c>
      <c r="E95" s="163">
        <v>7</v>
      </c>
      <c r="F95" s="163">
        <v>7</v>
      </c>
      <c r="G95" s="163">
        <v>7</v>
      </c>
      <c r="H95" s="163"/>
      <c r="I95" s="163">
        <v>59.6</v>
      </c>
      <c r="J95" s="163">
        <v>60.8</v>
      </c>
    </row>
    <row r="96" spans="1:10" ht="12.75">
      <c r="A96" s="110">
        <v>25</v>
      </c>
      <c r="C96" s="109">
        <v>5</v>
      </c>
      <c r="D96" s="163">
        <v>5698.6</v>
      </c>
      <c r="E96" s="163">
        <v>7.1</v>
      </c>
      <c r="F96" s="163">
        <v>7.5</v>
      </c>
      <c r="G96" s="163">
        <v>7.24</v>
      </c>
      <c r="H96" s="163"/>
      <c r="I96" s="163">
        <v>61</v>
      </c>
      <c r="J96" s="163">
        <v>75</v>
      </c>
    </row>
    <row r="97" spans="1:10" ht="12.75">
      <c r="A97" s="110">
        <v>30</v>
      </c>
      <c r="C97" s="109">
        <v>61</v>
      </c>
      <c r="D97" s="163">
        <v>101912.3</v>
      </c>
      <c r="E97" s="163">
        <v>6.8</v>
      </c>
      <c r="F97" s="163">
        <v>8.5</v>
      </c>
      <c r="G97" s="163">
        <v>7.28</v>
      </c>
      <c r="H97" s="163"/>
      <c r="I97" s="163">
        <v>11.1</v>
      </c>
      <c r="J97" s="163">
        <v>80</v>
      </c>
    </row>
    <row r="98" spans="1:10" ht="12.75">
      <c r="A98" s="233" t="s">
        <v>17</v>
      </c>
      <c r="B98" s="233"/>
      <c r="C98" s="109">
        <v>70</v>
      </c>
      <c r="D98" s="163">
        <v>116242.2</v>
      </c>
      <c r="E98" s="163"/>
      <c r="F98" s="163"/>
      <c r="G98" s="163">
        <v>7.27</v>
      </c>
      <c r="H98" s="163"/>
      <c r="I98" s="163"/>
      <c r="J98" s="163"/>
    </row>
    <row r="99" spans="3:10" ht="12.75">
      <c r="C99" s="109"/>
      <c r="D99" s="163"/>
      <c r="E99" s="163"/>
      <c r="F99" s="163"/>
      <c r="G99" s="163"/>
      <c r="H99" s="163"/>
      <c r="I99" s="163"/>
      <c r="J99" s="163"/>
    </row>
    <row r="100" spans="1:10" ht="12.75">
      <c r="A100" s="234" t="s">
        <v>25</v>
      </c>
      <c r="B100" s="234"/>
      <c r="C100" s="104"/>
      <c r="D100" s="163"/>
      <c r="E100" s="163"/>
      <c r="F100" s="163"/>
      <c r="G100" s="163"/>
      <c r="H100" s="163"/>
      <c r="I100" s="163"/>
      <c r="J100" s="163"/>
    </row>
    <row r="101" spans="1:10" ht="12.75">
      <c r="A101" s="110">
        <v>12</v>
      </c>
      <c r="C101" s="109">
        <v>1</v>
      </c>
      <c r="D101" s="163">
        <v>421</v>
      </c>
      <c r="E101" s="163">
        <v>8.83</v>
      </c>
      <c r="F101" s="163">
        <v>8.83</v>
      </c>
      <c r="G101" s="163">
        <v>8.83</v>
      </c>
      <c r="H101" s="163"/>
      <c r="I101" s="163">
        <v>51.78</v>
      </c>
      <c r="J101" s="163">
        <v>51.78</v>
      </c>
    </row>
    <row r="102" spans="1:10" ht="12.75">
      <c r="A102" s="110">
        <v>15</v>
      </c>
      <c r="C102" s="109">
        <v>1</v>
      </c>
      <c r="D102" s="163">
        <v>912.6</v>
      </c>
      <c r="E102" s="163">
        <v>8.83</v>
      </c>
      <c r="F102" s="163">
        <v>8.83</v>
      </c>
      <c r="G102" s="163">
        <v>8.83</v>
      </c>
      <c r="H102" s="163"/>
      <c r="I102" s="163">
        <v>61.58</v>
      </c>
      <c r="J102" s="163">
        <v>61.58</v>
      </c>
    </row>
    <row r="103" spans="1:10" ht="12.75">
      <c r="A103" s="110">
        <v>20</v>
      </c>
      <c r="C103" s="109">
        <v>13</v>
      </c>
      <c r="D103" s="163">
        <v>12167.1</v>
      </c>
      <c r="E103" s="163">
        <v>7.44</v>
      </c>
      <c r="F103" s="163">
        <v>8.83</v>
      </c>
      <c r="G103" s="163">
        <v>8.25</v>
      </c>
      <c r="H103" s="163"/>
      <c r="I103" s="163">
        <v>36.13</v>
      </c>
      <c r="J103" s="163">
        <v>80</v>
      </c>
    </row>
    <row r="104" spans="1:10" ht="12.75">
      <c r="A104" s="110">
        <v>25</v>
      </c>
      <c r="C104" s="109">
        <v>1</v>
      </c>
      <c r="D104" s="163">
        <v>628.4</v>
      </c>
      <c r="E104" s="163">
        <v>8.46</v>
      </c>
      <c r="F104" s="163">
        <v>8.46</v>
      </c>
      <c r="G104" s="163">
        <v>8.46</v>
      </c>
      <c r="H104" s="163"/>
      <c r="I104" s="163">
        <v>65.53</v>
      </c>
      <c r="J104" s="163">
        <v>65.53</v>
      </c>
    </row>
    <row r="105" spans="1:10" ht="12.75">
      <c r="A105" s="110">
        <v>30</v>
      </c>
      <c r="C105" s="109">
        <v>5</v>
      </c>
      <c r="D105" s="163">
        <v>3859.9</v>
      </c>
      <c r="E105" s="163">
        <v>8.46</v>
      </c>
      <c r="F105" s="163">
        <v>8.46</v>
      </c>
      <c r="G105" s="163">
        <v>8.46</v>
      </c>
      <c r="H105" s="163"/>
      <c r="I105" s="163">
        <v>56.73</v>
      </c>
      <c r="J105" s="163">
        <v>79.81</v>
      </c>
    </row>
    <row r="106" spans="1:10" ht="12.75">
      <c r="A106" s="233" t="s">
        <v>17</v>
      </c>
      <c r="B106" s="233"/>
      <c r="C106" s="109">
        <v>21</v>
      </c>
      <c r="D106" s="163">
        <v>17989.1</v>
      </c>
      <c r="E106" s="163"/>
      <c r="F106" s="163"/>
      <c r="G106" s="163">
        <v>8.34</v>
      </c>
      <c r="H106" s="163"/>
      <c r="I106" s="163"/>
      <c r="J106" s="163"/>
    </row>
    <row r="107" spans="4:10" ht="12.75">
      <c r="D107" s="168"/>
      <c r="E107" s="163"/>
      <c r="F107" s="163"/>
      <c r="G107" s="163"/>
      <c r="H107" s="163"/>
      <c r="I107" s="163"/>
      <c r="J107" s="163"/>
    </row>
    <row r="108" spans="1:10" ht="12.75">
      <c r="A108" s="234" t="s">
        <v>35</v>
      </c>
      <c r="B108" s="234"/>
      <c r="D108" s="168"/>
      <c r="E108" s="163"/>
      <c r="F108" s="163"/>
      <c r="G108" s="163"/>
      <c r="H108" s="163"/>
      <c r="I108" s="163"/>
      <c r="J108" s="163"/>
    </row>
    <row r="109" spans="1:10" ht="12.75">
      <c r="A109" s="110">
        <v>20</v>
      </c>
      <c r="C109" s="109">
        <v>4</v>
      </c>
      <c r="D109" s="163">
        <v>4878</v>
      </c>
      <c r="E109" s="163">
        <v>7.6</v>
      </c>
      <c r="F109" s="163">
        <v>8.2</v>
      </c>
      <c r="G109" s="163">
        <v>7.9</v>
      </c>
      <c r="H109" s="163"/>
      <c r="I109" s="163">
        <v>79</v>
      </c>
      <c r="J109" s="163">
        <v>79.86</v>
      </c>
    </row>
    <row r="110" spans="1:10" ht="12.75">
      <c r="A110" s="110">
        <v>30</v>
      </c>
      <c r="C110" s="109">
        <v>1</v>
      </c>
      <c r="D110" s="163">
        <v>1937</v>
      </c>
      <c r="E110" s="163">
        <v>7.7</v>
      </c>
      <c r="F110" s="163">
        <v>7.7</v>
      </c>
      <c r="G110" s="163">
        <v>7.7</v>
      </c>
      <c r="H110" s="163"/>
      <c r="I110" s="163">
        <v>73.87</v>
      </c>
      <c r="J110" s="163">
        <v>73.87</v>
      </c>
    </row>
    <row r="111" spans="1:10" ht="12.75">
      <c r="A111" s="233" t="s">
        <v>17</v>
      </c>
      <c r="B111" s="233"/>
      <c r="C111" s="109">
        <v>5</v>
      </c>
      <c r="D111" s="163">
        <v>6815</v>
      </c>
      <c r="E111" s="163"/>
      <c r="F111" s="163"/>
      <c r="G111" s="163">
        <v>7.84</v>
      </c>
      <c r="H111" s="163"/>
      <c r="I111" s="163"/>
      <c r="J111" s="163"/>
    </row>
    <row r="112" spans="1:10" ht="12.75">
      <c r="A112" s="111"/>
      <c r="C112" s="109"/>
      <c r="D112" s="163"/>
      <c r="E112" s="163"/>
      <c r="F112" s="163"/>
      <c r="G112" s="163"/>
      <c r="H112" s="163"/>
      <c r="I112" s="163"/>
      <c r="J112" s="163"/>
    </row>
    <row r="113" spans="1:10" ht="12.75">
      <c r="A113" s="234" t="s">
        <v>27</v>
      </c>
      <c r="B113" s="234"/>
      <c r="C113" s="109"/>
      <c r="D113" s="163"/>
      <c r="E113" s="163"/>
      <c r="F113" s="163"/>
      <c r="G113" s="163"/>
      <c r="H113" s="163"/>
      <c r="I113" s="163"/>
      <c r="J113" s="163"/>
    </row>
    <row r="114" spans="1:10" ht="12.75">
      <c r="A114" s="110">
        <v>18</v>
      </c>
      <c r="C114" s="109">
        <v>3</v>
      </c>
      <c r="D114" s="163">
        <v>6059.4</v>
      </c>
      <c r="E114" s="163">
        <v>7.1</v>
      </c>
      <c r="F114" s="163">
        <v>7.6</v>
      </c>
      <c r="G114" s="163">
        <v>7.17</v>
      </c>
      <c r="H114" s="163"/>
      <c r="I114" s="163">
        <v>48.45</v>
      </c>
      <c r="J114" s="163">
        <v>78.87</v>
      </c>
    </row>
    <row r="115" spans="1:10" ht="12.75">
      <c r="A115" s="110">
        <v>20</v>
      </c>
      <c r="C115" s="109">
        <v>3</v>
      </c>
      <c r="D115" s="163">
        <v>4532</v>
      </c>
      <c r="E115" s="163">
        <v>7.25</v>
      </c>
      <c r="F115" s="163">
        <v>7.68</v>
      </c>
      <c r="G115" s="163">
        <v>7.47</v>
      </c>
      <c r="H115" s="163"/>
      <c r="I115" s="163">
        <v>70.09</v>
      </c>
      <c r="J115" s="163">
        <v>79</v>
      </c>
    </row>
    <row r="116" spans="1:10" ht="12.75">
      <c r="A116" s="110">
        <v>24</v>
      </c>
      <c r="C116" s="109">
        <v>1</v>
      </c>
      <c r="D116" s="163">
        <v>1040</v>
      </c>
      <c r="E116" s="163">
        <v>7.88</v>
      </c>
      <c r="F116" s="163">
        <v>7.88</v>
      </c>
      <c r="G116" s="163">
        <v>7.88</v>
      </c>
      <c r="H116" s="163"/>
      <c r="I116" s="163">
        <v>79.64</v>
      </c>
      <c r="J116" s="163">
        <v>79.64</v>
      </c>
    </row>
    <row r="117" spans="1:10" ht="12.75">
      <c r="A117" s="110">
        <v>25</v>
      </c>
      <c r="C117" s="109">
        <v>5</v>
      </c>
      <c r="D117" s="163">
        <v>12302</v>
      </c>
      <c r="E117" s="163">
        <v>7</v>
      </c>
      <c r="F117" s="163">
        <v>7.6</v>
      </c>
      <c r="G117" s="163">
        <v>7.13</v>
      </c>
      <c r="H117" s="163"/>
      <c r="I117" s="163">
        <v>52.41</v>
      </c>
      <c r="J117" s="163">
        <v>79.97</v>
      </c>
    </row>
    <row r="118" spans="1:10" ht="12.75">
      <c r="A118" s="110">
        <v>30</v>
      </c>
      <c r="C118" s="109">
        <v>1</v>
      </c>
      <c r="D118" s="163">
        <v>1650</v>
      </c>
      <c r="E118" s="163">
        <v>7.3</v>
      </c>
      <c r="F118" s="163">
        <v>7.3</v>
      </c>
      <c r="G118" s="163">
        <v>7.3</v>
      </c>
      <c r="H118" s="163"/>
      <c r="I118" s="163">
        <v>73.82</v>
      </c>
      <c r="J118" s="163">
        <v>73.82</v>
      </c>
    </row>
    <row r="119" spans="1:10" ht="12.75">
      <c r="A119" s="233" t="s">
        <v>17</v>
      </c>
      <c r="B119" s="233"/>
      <c r="C119" s="109">
        <v>13</v>
      </c>
      <c r="D119" s="163">
        <v>25583.4</v>
      </c>
      <c r="E119" s="163"/>
      <c r="F119" s="163"/>
      <c r="G119" s="163">
        <v>7.24</v>
      </c>
      <c r="H119" s="163"/>
      <c r="I119" s="163"/>
      <c r="J119" s="163"/>
    </row>
    <row r="120" spans="3:10" ht="12.75">
      <c r="C120" s="109"/>
      <c r="D120" s="163"/>
      <c r="E120" s="163"/>
      <c r="F120" s="163"/>
      <c r="G120" s="163"/>
      <c r="H120" s="163"/>
      <c r="I120" s="163"/>
      <c r="J120" s="163"/>
    </row>
    <row r="121" spans="1:10" ht="12.75">
      <c r="A121" s="234" t="s">
        <v>28</v>
      </c>
      <c r="B121" s="234"/>
      <c r="C121" s="104"/>
      <c r="D121" s="163"/>
      <c r="E121" s="163"/>
      <c r="F121" s="163"/>
      <c r="G121" s="163"/>
      <c r="H121" s="163"/>
      <c r="I121" s="163"/>
      <c r="J121" s="163"/>
    </row>
    <row r="122" spans="1:10" ht="12.75">
      <c r="A122" s="110">
        <v>12</v>
      </c>
      <c r="C122" s="109">
        <v>1</v>
      </c>
      <c r="D122" s="163">
        <v>1838.4</v>
      </c>
      <c r="E122" s="163">
        <v>7.1</v>
      </c>
      <c r="F122" s="163">
        <v>7.1</v>
      </c>
      <c r="G122" s="163">
        <v>7.1</v>
      </c>
      <c r="H122" s="163"/>
      <c r="I122" s="163">
        <v>45.96</v>
      </c>
      <c r="J122" s="163">
        <v>45.96</v>
      </c>
    </row>
    <row r="123" spans="1:10" ht="12.75">
      <c r="A123" s="110">
        <v>14</v>
      </c>
      <c r="C123" s="109">
        <v>1</v>
      </c>
      <c r="D123" s="163">
        <v>1157.6</v>
      </c>
      <c r="E123" s="163">
        <v>8.84</v>
      </c>
      <c r="F123" s="163">
        <v>8.84</v>
      </c>
      <c r="G123" s="163">
        <v>8.84</v>
      </c>
      <c r="H123" s="163"/>
      <c r="I123" s="163">
        <v>79.99</v>
      </c>
      <c r="J123" s="163">
        <v>79.99</v>
      </c>
    </row>
    <row r="124" spans="1:10" ht="12.75">
      <c r="A124" s="110">
        <v>17</v>
      </c>
      <c r="C124" s="109">
        <v>1</v>
      </c>
      <c r="D124" s="163">
        <v>950</v>
      </c>
      <c r="E124" s="163">
        <v>8.49</v>
      </c>
      <c r="F124" s="163">
        <v>8.49</v>
      </c>
      <c r="G124" s="163">
        <v>8.49</v>
      </c>
      <c r="H124" s="163"/>
      <c r="I124" s="163">
        <v>50.28</v>
      </c>
      <c r="J124" s="163">
        <v>50.28</v>
      </c>
    </row>
    <row r="125" spans="1:10" ht="12.75">
      <c r="A125" s="110">
        <v>20</v>
      </c>
      <c r="C125" s="109">
        <v>7</v>
      </c>
      <c r="D125" s="163">
        <v>7384.8</v>
      </c>
      <c r="E125" s="163">
        <v>8.49</v>
      </c>
      <c r="F125" s="163">
        <v>8.84</v>
      </c>
      <c r="G125" s="163">
        <v>8.59</v>
      </c>
      <c r="H125" s="163"/>
      <c r="I125" s="163">
        <v>57.64</v>
      </c>
      <c r="J125" s="163">
        <v>79.56</v>
      </c>
    </row>
    <row r="126" spans="1:10" ht="12.75">
      <c r="A126" s="110">
        <v>25</v>
      </c>
      <c r="C126" s="109">
        <v>1</v>
      </c>
      <c r="D126" s="163">
        <v>998.4</v>
      </c>
      <c r="E126" s="163">
        <v>8.49</v>
      </c>
      <c r="F126" s="163">
        <v>8.49</v>
      </c>
      <c r="G126" s="163">
        <v>8.49</v>
      </c>
      <c r="H126" s="163"/>
      <c r="I126" s="163">
        <v>60.65</v>
      </c>
      <c r="J126" s="163">
        <v>60.65</v>
      </c>
    </row>
    <row r="127" spans="1:10" ht="12.75">
      <c r="A127" s="110">
        <v>30</v>
      </c>
      <c r="C127" s="109">
        <v>1</v>
      </c>
      <c r="D127" s="163">
        <v>1518.4</v>
      </c>
      <c r="E127" s="163">
        <v>8.5</v>
      </c>
      <c r="F127" s="163">
        <v>8.5</v>
      </c>
      <c r="G127" s="163">
        <v>8.5</v>
      </c>
      <c r="H127" s="163"/>
      <c r="I127" s="163">
        <v>60.65</v>
      </c>
      <c r="J127" s="163">
        <v>60.65</v>
      </c>
    </row>
    <row r="128" spans="1:10" ht="12.75">
      <c r="A128" s="233" t="s">
        <v>17</v>
      </c>
      <c r="B128" s="233"/>
      <c r="C128" s="109">
        <v>12</v>
      </c>
      <c r="D128" s="163">
        <v>13847.6</v>
      </c>
      <c r="E128" s="163"/>
      <c r="F128" s="163"/>
      <c r="G128" s="163">
        <v>8.39</v>
      </c>
      <c r="H128" s="163"/>
      <c r="I128" s="163"/>
      <c r="J128" s="163"/>
    </row>
    <row r="129" spans="3:10" ht="12.75">
      <c r="C129" s="109"/>
      <c r="D129" s="163"/>
      <c r="E129" s="163"/>
      <c r="F129" s="163"/>
      <c r="G129" s="163"/>
      <c r="H129" s="163"/>
      <c r="I129" s="163"/>
      <c r="J129" s="163"/>
    </row>
    <row r="130" spans="1:10" ht="12.75">
      <c r="A130" s="234" t="s">
        <v>29</v>
      </c>
      <c r="B130" s="234"/>
      <c r="C130" s="109"/>
      <c r="D130" s="163"/>
      <c r="E130" s="163"/>
      <c r="F130" s="163"/>
      <c r="G130" s="163"/>
      <c r="H130" s="163"/>
      <c r="I130" s="163"/>
      <c r="J130" s="163"/>
    </row>
    <row r="131" spans="1:10" ht="12.75">
      <c r="A131" s="110">
        <v>20</v>
      </c>
      <c r="C131" s="109">
        <v>3</v>
      </c>
      <c r="D131" s="163">
        <v>5185.4</v>
      </c>
      <c r="E131" s="163">
        <v>8</v>
      </c>
      <c r="F131" s="163">
        <v>8.2</v>
      </c>
      <c r="G131" s="163">
        <v>8.15</v>
      </c>
      <c r="H131" s="163"/>
      <c r="I131" s="163">
        <v>80</v>
      </c>
      <c r="J131" s="163">
        <v>78.29</v>
      </c>
    </row>
    <row r="132" spans="1:10" ht="12.75">
      <c r="A132" s="235" t="s">
        <v>17</v>
      </c>
      <c r="B132" s="235"/>
      <c r="C132" s="113">
        <v>3</v>
      </c>
      <c r="D132" s="157">
        <v>5185.4</v>
      </c>
      <c r="E132" s="157"/>
      <c r="F132" s="157"/>
      <c r="G132" s="157">
        <v>8.15</v>
      </c>
      <c r="H132" s="163"/>
      <c r="I132" s="157"/>
      <c r="J132" s="157"/>
    </row>
    <row r="133" spans="1:10" ht="12.75">
      <c r="A133" s="165"/>
      <c r="B133" s="165"/>
      <c r="C133" s="167"/>
      <c r="D133" s="170"/>
      <c r="E133" s="178"/>
      <c r="F133" s="178"/>
      <c r="G133" s="178"/>
      <c r="H133" s="178"/>
      <c r="I133" s="178"/>
      <c r="J133" s="178"/>
    </row>
    <row r="134" spans="1:10" ht="12.75">
      <c r="A134" s="235" t="s">
        <v>17</v>
      </c>
      <c r="B134" s="235"/>
      <c r="C134" s="113">
        <v>383</v>
      </c>
      <c r="D134" s="157">
        <v>721496.4</v>
      </c>
      <c r="E134" s="157"/>
      <c r="F134" s="157"/>
      <c r="G134" s="157">
        <v>7.35</v>
      </c>
      <c r="H134" s="157"/>
      <c r="I134" s="157"/>
      <c r="J134" s="157"/>
    </row>
    <row r="135" spans="1:10" ht="12.75">
      <c r="A135" s="184"/>
      <c r="B135" s="184"/>
      <c r="C135" s="150"/>
      <c r="D135" s="171"/>
      <c r="E135" s="171"/>
      <c r="F135" s="171"/>
      <c r="G135" s="171"/>
      <c r="H135" s="171"/>
      <c r="I135" s="171"/>
      <c r="J135" s="171"/>
    </row>
    <row r="137" spans="1:10" ht="12.75">
      <c r="A137" s="164" t="s">
        <v>47</v>
      </c>
      <c r="B137" s="233" t="s">
        <v>62</v>
      </c>
      <c r="C137" s="233"/>
      <c r="D137" s="233"/>
      <c r="E137" s="233"/>
      <c r="F137" s="233"/>
      <c r="G137" s="233"/>
      <c r="H137" s="233"/>
      <c r="I137" s="233"/>
      <c r="J137" s="233"/>
    </row>
    <row r="138" spans="1:10" ht="12.75">
      <c r="A138" s="164" t="s">
        <v>63</v>
      </c>
      <c r="B138" s="233" t="s">
        <v>64</v>
      </c>
      <c r="C138" s="233"/>
      <c r="D138" s="233"/>
      <c r="E138" s="233"/>
      <c r="F138" s="233"/>
      <c r="G138" s="233"/>
      <c r="H138" s="233"/>
      <c r="I138" s="233"/>
      <c r="J138" s="233"/>
    </row>
    <row r="139" spans="1:10" ht="12.75">
      <c r="A139" s="164" t="s">
        <v>49</v>
      </c>
      <c r="B139" s="233" t="s">
        <v>50</v>
      </c>
      <c r="C139" s="233"/>
      <c r="D139" s="233"/>
      <c r="E139" s="233"/>
      <c r="F139" s="233"/>
      <c r="G139" s="233"/>
      <c r="H139" s="233"/>
      <c r="I139" s="233"/>
      <c r="J139" s="233"/>
    </row>
  </sheetData>
  <mergeCells count="41">
    <mergeCell ref="B1:E1"/>
    <mergeCell ref="B2:C2"/>
    <mergeCell ref="I4:J4"/>
    <mergeCell ref="E4:G4"/>
    <mergeCell ref="A4:B4"/>
    <mergeCell ref="A5:B5"/>
    <mergeCell ref="A6:B6"/>
    <mergeCell ref="A8:B8"/>
    <mergeCell ref="A17:B17"/>
    <mergeCell ref="A19:B19"/>
    <mergeCell ref="A24:B24"/>
    <mergeCell ref="A40:B40"/>
    <mergeCell ref="A42:B42"/>
    <mergeCell ref="A26:C26"/>
    <mergeCell ref="A46:B46"/>
    <mergeCell ref="A48:B48"/>
    <mergeCell ref="A55:B55"/>
    <mergeCell ref="A57:B57"/>
    <mergeCell ref="A59:B59"/>
    <mergeCell ref="A61:B61"/>
    <mergeCell ref="A64:B64"/>
    <mergeCell ref="A66:B66"/>
    <mergeCell ref="A71:B71"/>
    <mergeCell ref="A91:B91"/>
    <mergeCell ref="A93:B93"/>
    <mergeCell ref="A98:B98"/>
    <mergeCell ref="A73:C73"/>
    <mergeCell ref="A100:B100"/>
    <mergeCell ref="A106:B106"/>
    <mergeCell ref="A108:B108"/>
    <mergeCell ref="A111:B111"/>
    <mergeCell ref="A113:B113"/>
    <mergeCell ref="A119:B119"/>
    <mergeCell ref="A121:B121"/>
    <mergeCell ref="A128:B128"/>
    <mergeCell ref="B138:J138"/>
    <mergeCell ref="B139:J139"/>
    <mergeCell ref="A130:B130"/>
    <mergeCell ref="A132:B132"/>
    <mergeCell ref="A134:B134"/>
    <mergeCell ref="B137:J137"/>
  </mergeCells>
  <printOptions/>
  <pageMargins left="0.75" right="0.75" top="1" bottom="1" header="0" footer="0"/>
  <pageSetup horizontalDpi="600" verticalDpi="600" orientation="portrait" r:id="rId1"/>
  <ignoredErrors>
    <ignoredError sqref="A13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149"/>
  <sheetViews>
    <sheetView showGridLines="0" zoomScale="75" zoomScaleNormal="75" workbookViewId="0" topLeftCell="A1">
      <selection activeCell="J1" sqref="J1"/>
    </sheetView>
  </sheetViews>
  <sheetFormatPr defaultColWidth="11.421875" defaultRowHeight="12.75"/>
  <cols>
    <col min="1" max="1" width="4.7109375" style="110" customWidth="1"/>
    <col min="2" max="2" width="26.7109375" style="110" customWidth="1"/>
    <col min="3" max="7" width="12.7109375" style="141" customWidth="1"/>
    <col min="8" max="8" width="6.57421875" style="141" customWidth="1"/>
    <col min="9" max="10" width="12.7109375" style="141" customWidth="1"/>
    <col min="11" max="16384" width="11.421875" style="141" customWidth="1"/>
  </cols>
  <sheetData>
    <row r="1" spans="1:5" ht="12.75">
      <c r="A1" s="111" t="s">
        <v>43</v>
      </c>
      <c r="B1" s="234" t="s">
        <v>56</v>
      </c>
      <c r="C1" s="234"/>
      <c r="D1" s="234"/>
      <c r="E1" s="234"/>
    </row>
    <row r="2" spans="1:3" ht="12.75">
      <c r="A2" s="110" t="s">
        <v>45</v>
      </c>
      <c r="B2" s="234" t="s">
        <v>65</v>
      </c>
      <c r="C2" s="234"/>
    </row>
    <row r="4" spans="1:10" ht="12.75">
      <c r="A4" s="194" t="s">
        <v>0</v>
      </c>
      <c r="B4" s="194"/>
      <c r="C4" s="166" t="s">
        <v>1</v>
      </c>
      <c r="D4" s="166" t="s">
        <v>2</v>
      </c>
      <c r="E4" s="193" t="s">
        <v>3</v>
      </c>
      <c r="F4" s="193"/>
      <c r="G4" s="193"/>
      <c r="H4" s="151"/>
      <c r="I4" s="193" t="s">
        <v>4</v>
      </c>
      <c r="J4" s="193"/>
    </row>
    <row r="5" spans="1:10" ht="12.75">
      <c r="A5" s="235" t="s">
        <v>5</v>
      </c>
      <c r="B5" s="235"/>
      <c r="C5" s="113" t="s">
        <v>6</v>
      </c>
      <c r="D5" s="113"/>
      <c r="E5" s="113" t="s">
        <v>7</v>
      </c>
      <c r="F5" s="113" t="s">
        <v>8</v>
      </c>
      <c r="G5" s="113" t="s">
        <v>9</v>
      </c>
      <c r="H5" s="113"/>
      <c r="I5" s="113" t="s">
        <v>10</v>
      </c>
      <c r="J5" s="113" t="s">
        <v>11</v>
      </c>
    </row>
    <row r="6" spans="1:10" ht="12.75">
      <c r="A6" s="236" t="s">
        <v>12</v>
      </c>
      <c r="B6" s="236"/>
      <c r="C6" s="150" t="s">
        <v>13</v>
      </c>
      <c r="D6" s="150" t="s">
        <v>14</v>
      </c>
      <c r="E6" s="150"/>
      <c r="F6" s="150"/>
      <c r="G6" s="150" t="s">
        <v>15</v>
      </c>
      <c r="H6" s="150"/>
      <c r="I6" s="150"/>
      <c r="J6" s="150"/>
    </row>
    <row r="7" spans="5:10" ht="12.75">
      <c r="E7" s="109"/>
      <c r="F7" s="109"/>
      <c r="G7" s="109"/>
      <c r="H7" s="109"/>
      <c r="I7" s="109"/>
      <c r="J7" s="109"/>
    </row>
    <row r="8" spans="5:10" ht="12.75">
      <c r="E8" s="109"/>
      <c r="F8" s="109"/>
      <c r="G8" s="109"/>
      <c r="H8" s="109"/>
      <c r="I8" s="109"/>
      <c r="J8" s="109"/>
    </row>
    <row r="9" spans="1:10" ht="12.75">
      <c r="A9" s="234" t="s">
        <v>16</v>
      </c>
      <c r="B9" s="234"/>
      <c r="C9" s="104"/>
      <c r="E9" s="109"/>
      <c r="F9" s="109"/>
      <c r="G9" s="109"/>
      <c r="H9" s="109"/>
      <c r="I9" s="109"/>
      <c r="J9" s="109"/>
    </row>
    <row r="10" spans="1:10" ht="12.75">
      <c r="A10" s="110">
        <v>12</v>
      </c>
      <c r="C10" s="109">
        <v>2</v>
      </c>
      <c r="D10" s="163">
        <v>2751</v>
      </c>
      <c r="E10" s="163">
        <v>7.5</v>
      </c>
      <c r="F10" s="163">
        <v>8.7</v>
      </c>
      <c r="G10" s="163">
        <v>8.1</v>
      </c>
      <c r="H10" s="163"/>
      <c r="I10" s="163">
        <v>44.74</v>
      </c>
      <c r="J10" s="163">
        <v>52.25</v>
      </c>
    </row>
    <row r="11" spans="1:10" ht="12.75">
      <c r="A11" s="110">
        <v>14</v>
      </c>
      <c r="C11" s="109">
        <v>1</v>
      </c>
      <c r="D11" s="163">
        <v>2468</v>
      </c>
      <c r="E11" s="163">
        <v>7.3</v>
      </c>
      <c r="F11" s="163">
        <v>7.3</v>
      </c>
      <c r="G11" s="163">
        <v>7.3</v>
      </c>
      <c r="H11" s="163"/>
      <c r="I11" s="163">
        <v>68.77</v>
      </c>
      <c r="J11" s="163">
        <v>68.77</v>
      </c>
    </row>
    <row r="12" spans="1:10" ht="12.75">
      <c r="A12" s="110">
        <v>15</v>
      </c>
      <c r="C12" s="109">
        <v>3</v>
      </c>
      <c r="D12" s="163">
        <v>4975</v>
      </c>
      <c r="E12" s="163">
        <v>7.5</v>
      </c>
      <c r="F12" s="163">
        <v>7.65</v>
      </c>
      <c r="G12" s="163">
        <v>7.6</v>
      </c>
      <c r="H12" s="163"/>
      <c r="I12" s="163">
        <v>54.44</v>
      </c>
      <c r="J12" s="163">
        <v>79.99</v>
      </c>
    </row>
    <row r="13" spans="1:10" ht="12.75">
      <c r="A13" s="110">
        <v>17</v>
      </c>
      <c r="C13" s="109">
        <v>1</v>
      </c>
      <c r="D13" s="163">
        <v>4150</v>
      </c>
      <c r="E13" s="163">
        <v>7.1</v>
      </c>
      <c r="F13" s="163">
        <v>7.1</v>
      </c>
      <c r="G13" s="163">
        <v>7.1</v>
      </c>
      <c r="H13" s="163"/>
      <c r="I13" s="163">
        <v>70.56</v>
      </c>
      <c r="J13" s="163">
        <v>70.56</v>
      </c>
    </row>
    <row r="14" spans="1:10" ht="12.75">
      <c r="A14" s="110">
        <v>18</v>
      </c>
      <c r="C14" s="109">
        <v>1</v>
      </c>
      <c r="D14" s="163">
        <v>1710</v>
      </c>
      <c r="E14" s="163">
        <v>7.3</v>
      </c>
      <c r="F14" s="163">
        <v>7.3</v>
      </c>
      <c r="G14" s="163">
        <v>7.3</v>
      </c>
      <c r="H14" s="163"/>
      <c r="I14" s="163">
        <v>65.56</v>
      </c>
      <c r="J14" s="163">
        <v>65.56</v>
      </c>
    </row>
    <row r="15" spans="1:10" ht="12.75">
      <c r="A15" s="110">
        <v>20</v>
      </c>
      <c r="C15" s="109">
        <v>18</v>
      </c>
      <c r="D15" s="163">
        <v>56475.3</v>
      </c>
      <c r="E15" s="163">
        <v>6.8</v>
      </c>
      <c r="F15" s="163">
        <v>7.7</v>
      </c>
      <c r="G15" s="163">
        <v>7.27</v>
      </c>
      <c r="H15" s="163"/>
      <c r="I15" s="163">
        <v>53.12</v>
      </c>
      <c r="J15" s="163">
        <v>80</v>
      </c>
    </row>
    <row r="16" spans="1:10" ht="12.75">
      <c r="A16" s="110">
        <v>25</v>
      </c>
      <c r="C16" s="109">
        <v>14</v>
      </c>
      <c r="D16" s="163">
        <v>43174</v>
      </c>
      <c r="E16" s="163">
        <v>6.8</v>
      </c>
      <c r="F16" s="163">
        <v>8.2</v>
      </c>
      <c r="G16" s="163">
        <v>7.35</v>
      </c>
      <c r="H16" s="163"/>
      <c r="I16" s="163">
        <v>54.44</v>
      </c>
      <c r="J16" s="163">
        <v>80</v>
      </c>
    </row>
    <row r="17" spans="1:10" ht="12.75">
      <c r="A17" s="110">
        <v>26</v>
      </c>
      <c r="C17" s="109">
        <v>1</v>
      </c>
      <c r="D17" s="163">
        <v>1937</v>
      </c>
      <c r="E17" s="163">
        <v>7.4</v>
      </c>
      <c r="F17" s="163">
        <v>7.4</v>
      </c>
      <c r="G17" s="163">
        <v>7.4</v>
      </c>
      <c r="H17" s="163"/>
      <c r="I17" s="163">
        <v>65.69</v>
      </c>
      <c r="J17" s="163">
        <v>65.69</v>
      </c>
    </row>
    <row r="18" spans="1:10" ht="12.75">
      <c r="A18" s="110">
        <v>30</v>
      </c>
      <c r="C18" s="109">
        <v>5</v>
      </c>
      <c r="D18" s="163">
        <v>16641.3</v>
      </c>
      <c r="E18" s="163">
        <v>6.9</v>
      </c>
      <c r="F18" s="163">
        <v>7.75</v>
      </c>
      <c r="G18" s="163">
        <v>7.18</v>
      </c>
      <c r="H18" s="163"/>
      <c r="I18" s="163">
        <v>61.97</v>
      </c>
      <c r="J18" s="163">
        <v>79.94</v>
      </c>
    </row>
    <row r="19" spans="1:10" ht="12.75">
      <c r="A19" s="233" t="s">
        <v>17</v>
      </c>
      <c r="B19" s="233"/>
      <c r="C19" s="109">
        <v>46</v>
      </c>
      <c r="D19" s="163">
        <v>134281.6</v>
      </c>
      <c r="E19" s="163"/>
      <c r="F19" s="163"/>
      <c r="G19" s="163">
        <v>7.31</v>
      </c>
      <c r="H19" s="163"/>
      <c r="I19" s="163"/>
      <c r="J19" s="163"/>
    </row>
    <row r="20" spans="4:10" ht="12.75">
      <c r="D20" s="153"/>
      <c r="E20" s="163"/>
      <c r="F20" s="163"/>
      <c r="G20" s="163"/>
      <c r="H20" s="163"/>
      <c r="I20" s="163"/>
      <c r="J20" s="163"/>
    </row>
    <row r="21" spans="1:10" ht="12.75">
      <c r="A21" s="234" t="s">
        <v>31</v>
      </c>
      <c r="B21" s="234"/>
      <c r="C21" s="104"/>
      <c r="D21" s="153"/>
      <c r="E21" s="163"/>
      <c r="F21" s="163"/>
      <c r="G21" s="163"/>
      <c r="H21" s="163"/>
      <c r="I21" s="163"/>
      <c r="J21" s="163"/>
    </row>
    <row r="22" spans="1:10" ht="12.75">
      <c r="A22" s="110">
        <v>12</v>
      </c>
      <c r="C22" s="109">
        <v>2</v>
      </c>
      <c r="D22" s="163">
        <v>1350</v>
      </c>
      <c r="E22" s="163">
        <v>8</v>
      </c>
      <c r="F22" s="163">
        <v>8.5</v>
      </c>
      <c r="G22" s="163">
        <v>8.13</v>
      </c>
      <c r="H22" s="163"/>
      <c r="I22" s="163">
        <v>42.68</v>
      </c>
      <c r="J22" s="163">
        <v>46.93</v>
      </c>
    </row>
    <row r="23" spans="1:10" ht="12.75">
      <c r="A23" s="110">
        <v>15</v>
      </c>
      <c r="C23" s="109">
        <v>3</v>
      </c>
      <c r="D23" s="163">
        <v>3535</v>
      </c>
      <c r="E23" s="163">
        <v>7</v>
      </c>
      <c r="F23" s="163">
        <v>8.5</v>
      </c>
      <c r="G23" s="163">
        <v>7.63</v>
      </c>
      <c r="H23" s="163"/>
      <c r="I23" s="163">
        <v>60.88</v>
      </c>
      <c r="J23" s="163">
        <v>75</v>
      </c>
    </row>
    <row r="24" spans="1:10" ht="12.75">
      <c r="A24" s="110">
        <v>20</v>
      </c>
      <c r="C24" s="109">
        <v>29</v>
      </c>
      <c r="D24" s="163">
        <v>37994</v>
      </c>
      <c r="E24" s="163">
        <v>7.3</v>
      </c>
      <c r="F24" s="163">
        <v>9.5</v>
      </c>
      <c r="G24" s="163">
        <v>7.88</v>
      </c>
      <c r="H24" s="163"/>
      <c r="I24" s="163">
        <v>31.03</v>
      </c>
      <c r="J24" s="163">
        <v>80</v>
      </c>
    </row>
    <row r="25" spans="1:10" ht="12.75">
      <c r="A25" s="110">
        <v>25</v>
      </c>
      <c r="C25" s="109">
        <v>9</v>
      </c>
      <c r="D25" s="163">
        <v>13784</v>
      </c>
      <c r="E25" s="163">
        <v>7.3</v>
      </c>
      <c r="F25" s="163">
        <v>8.5</v>
      </c>
      <c r="G25" s="163">
        <v>7.81</v>
      </c>
      <c r="H25" s="163"/>
      <c r="I25" s="163">
        <v>34.41</v>
      </c>
      <c r="J25" s="163">
        <v>80</v>
      </c>
    </row>
    <row r="26" spans="1:10" ht="12.75">
      <c r="A26" s="110">
        <v>30</v>
      </c>
      <c r="C26" s="109">
        <v>8</v>
      </c>
      <c r="D26" s="163">
        <v>9848</v>
      </c>
      <c r="E26" s="163">
        <v>7.6</v>
      </c>
      <c r="F26" s="163">
        <v>8.8</v>
      </c>
      <c r="G26" s="163">
        <v>7.92</v>
      </c>
      <c r="H26" s="163"/>
      <c r="I26" s="163">
        <v>67.06</v>
      </c>
      <c r="J26" s="163">
        <v>79.99</v>
      </c>
    </row>
    <row r="27" spans="1:10" ht="12.75">
      <c r="A27" s="233" t="s">
        <v>17</v>
      </c>
      <c r="B27" s="233"/>
      <c r="C27" s="109">
        <v>51</v>
      </c>
      <c r="D27" s="163">
        <v>66511</v>
      </c>
      <c r="E27" s="163"/>
      <c r="F27" s="163"/>
      <c r="G27" s="163">
        <v>7.86</v>
      </c>
      <c r="H27" s="163"/>
      <c r="I27" s="163"/>
      <c r="J27" s="163"/>
    </row>
    <row r="28" spans="4:10" ht="12.75">
      <c r="D28" s="153"/>
      <c r="E28" s="163"/>
      <c r="F28" s="163"/>
      <c r="G28" s="163"/>
      <c r="H28" s="163"/>
      <c r="I28" s="163"/>
      <c r="J28" s="163"/>
    </row>
    <row r="29" spans="1:10" ht="12.75">
      <c r="A29" s="234" t="s">
        <v>19</v>
      </c>
      <c r="B29" s="234"/>
      <c r="C29" s="234"/>
      <c r="D29" s="169"/>
      <c r="E29" s="163"/>
      <c r="F29" s="163"/>
      <c r="G29" s="163"/>
      <c r="H29" s="163"/>
      <c r="I29" s="163"/>
      <c r="J29" s="163"/>
    </row>
    <row r="30" spans="1:10" ht="12.75">
      <c r="A30" s="110">
        <v>10</v>
      </c>
      <c r="C30" s="109">
        <v>1</v>
      </c>
      <c r="D30" s="163">
        <v>2683</v>
      </c>
      <c r="E30" s="163">
        <v>7.4</v>
      </c>
      <c r="F30" s="163">
        <v>7.4</v>
      </c>
      <c r="G30" s="163">
        <v>7.4</v>
      </c>
      <c r="H30" s="163"/>
      <c r="I30" s="163">
        <v>34.66</v>
      </c>
      <c r="J30" s="163">
        <v>34.66</v>
      </c>
    </row>
    <row r="31" spans="1:10" ht="12.75">
      <c r="A31" s="110">
        <v>12</v>
      </c>
      <c r="C31" s="109">
        <v>3</v>
      </c>
      <c r="D31" s="163">
        <v>5228</v>
      </c>
      <c r="E31" s="163">
        <v>7.1</v>
      </c>
      <c r="F31" s="163">
        <v>8</v>
      </c>
      <c r="G31" s="163">
        <v>7.48</v>
      </c>
      <c r="H31" s="163"/>
      <c r="I31" s="163">
        <v>42</v>
      </c>
      <c r="J31" s="163">
        <v>77.91</v>
      </c>
    </row>
    <row r="32" spans="1:10" ht="12.75">
      <c r="A32" s="110">
        <v>13</v>
      </c>
      <c r="C32" s="109">
        <v>6</v>
      </c>
      <c r="D32" s="163">
        <v>17330</v>
      </c>
      <c r="E32" s="163">
        <v>6.75</v>
      </c>
      <c r="F32" s="163">
        <v>7.4</v>
      </c>
      <c r="G32" s="163">
        <v>7.06</v>
      </c>
      <c r="H32" s="163"/>
      <c r="I32" s="163">
        <v>43.59</v>
      </c>
      <c r="J32" s="163">
        <v>79.13</v>
      </c>
    </row>
    <row r="33" spans="1:10" ht="12.75">
      <c r="A33" s="110">
        <v>14</v>
      </c>
      <c r="C33" s="109">
        <v>3</v>
      </c>
      <c r="D33" s="163">
        <v>9141</v>
      </c>
      <c r="E33" s="163">
        <v>6.85</v>
      </c>
      <c r="F33" s="163">
        <v>7.45</v>
      </c>
      <c r="G33" s="163">
        <v>7.06</v>
      </c>
      <c r="H33" s="163"/>
      <c r="I33" s="163">
        <v>36.82</v>
      </c>
      <c r="J33" s="163">
        <v>69.33</v>
      </c>
    </row>
    <row r="34" spans="1:10" ht="12.75">
      <c r="A34" s="110">
        <v>15</v>
      </c>
      <c r="C34" s="109">
        <v>11</v>
      </c>
      <c r="D34" s="163">
        <v>31845</v>
      </c>
      <c r="E34" s="163">
        <v>6.9</v>
      </c>
      <c r="F34" s="163">
        <v>8.15</v>
      </c>
      <c r="G34" s="163">
        <v>7.12</v>
      </c>
      <c r="H34" s="163"/>
      <c r="I34" s="163">
        <v>32.75</v>
      </c>
      <c r="J34" s="163">
        <v>79.88</v>
      </c>
    </row>
    <row r="35" spans="1:10" ht="12.75">
      <c r="A35" s="110">
        <v>16</v>
      </c>
      <c r="C35" s="109">
        <v>5</v>
      </c>
      <c r="D35" s="163">
        <v>20914</v>
      </c>
      <c r="E35" s="163">
        <v>6.85</v>
      </c>
      <c r="F35" s="163">
        <v>7.35</v>
      </c>
      <c r="G35" s="163">
        <v>6.93</v>
      </c>
      <c r="H35" s="163"/>
      <c r="I35" s="163">
        <v>37.67</v>
      </c>
      <c r="J35" s="163">
        <v>72.49</v>
      </c>
    </row>
    <row r="36" spans="1:10" ht="12.75">
      <c r="A36" s="110">
        <v>17</v>
      </c>
      <c r="C36" s="109">
        <v>2</v>
      </c>
      <c r="D36" s="163">
        <v>5391</v>
      </c>
      <c r="E36" s="163">
        <v>6.95</v>
      </c>
      <c r="F36" s="163">
        <v>7.3</v>
      </c>
      <c r="G36" s="163">
        <v>7.08</v>
      </c>
      <c r="H36" s="163"/>
      <c r="I36" s="163">
        <v>22.46</v>
      </c>
      <c r="J36" s="163">
        <v>46.79</v>
      </c>
    </row>
    <row r="37" spans="1:10" ht="12.75">
      <c r="A37" s="110">
        <v>18</v>
      </c>
      <c r="C37" s="109">
        <v>3</v>
      </c>
      <c r="D37" s="163">
        <v>9019</v>
      </c>
      <c r="E37" s="163">
        <v>6.9</v>
      </c>
      <c r="F37" s="163">
        <v>7.1</v>
      </c>
      <c r="G37" s="163">
        <v>6.99</v>
      </c>
      <c r="H37" s="163"/>
      <c r="I37" s="163">
        <v>71.94</v>
      </c>
      <c r="J37" s="163">
        <v>72.67</v>
      </c>
    </row>
    <row r="38" spans="1:10" ht="12.75">
      <c r="A38" s="110">
        <v>19</v>
      </c>
      <c r="C38" s="109">
        <v>2</v>
      </c>
      <c r="D38" s="163">
        <v>4052</v>
      </c>
      <c r="E38" s="163">
        <v>7</v>
      </c>
      <c r="F38" s="163">
        <v>7.15</v>
      </c>
      <c r="G38" s="163">
        <v>7.05</v>
      </c>
      <c r="H38" s="163"/>
      <c r="I38" s="163">
        <v>53.96</v>
      </c>
      <c r="J38" s="163">
        <v>74.35</v>
      </c>
    </row>
    <row r="39" spans="1:10" ht="12.75">
      <c r="A39" s="110">
        <v>20</v>
      </c>
      <c r="C39" s="109">
        <v>26</v>
      </c>
      <c r="D39" s="163">
        <v>66392</v>
      </c>
      <c r="E39" s="163">
        <v>6.5</v>
      </c>
      <c r="F39" s="163">
        <v>7.8</v>
      </c>
      <c r="G39" s="163">
        <v>6.95</v>
      </c>
      <c r="H39" s="163"/>
      <c r="I39" s="163">
        <v>38.02</v>
      </c>
      <c r="J39" s="163">
        <v>80</v>
      </c>
    </row>
    <row r="40" spans="1:10" ht="12.75">
      <c r="A40" s="110">
        <v>21</v>
      </c>
      <c r="C40" s="109">
        <v>1</v>
      </c>
      <c r="D40" s="163">
        <v>2379</v>
      </c>
      <c r="E40" s="163">
        <v>7.1</v>
      </c>
      <c r="F40" s="163">
        <v>7.1</v>
      </c>
      <c r="G40" s="163">
        <v>7.1</v>
      </c>
      <c r="H40" s="163"/>
      <c r="I40" s="163">
        <v>79.94</v>
      </c>
      <c r="J40" s="163">
        <v>79.94</v>
      </c>
    </row>
    <row r="41" spans="1:10" ht="12.75">
      <c r="A41" s="110">
        <v>23</v>
      </c>
      <c r="C41" s="109">
        <v>1</v>
      </c>
      <c r="D41" s="163">
        <v>4397</v>
      </c>
      <c r="E41" s="163">
        <v>6.9</v>
      </c>
      <c r="F41" s="163">
        <v>6.9</v>
      </c>
      <c r="G41" s="163">
        <v>6.9</v>
      </c>
      <c r="H41" s="163"/>
      <c r="I41" s="163">
        <v>76.73</v>
      </c>
      <c r="J41" s="163">
        <v>76.73</v>
      </c>
    </row>
    <row r="42" spans="1:10" ht="12.75">
      <c r="A42" s="110">
        <v>24</v>
      </c>
      <c r="C42" s="109">
        <v>1</v>
      </c>
      <c r="D42" s="163">
        <v>3862</v>
      </c>
      <c r="E42" s="163">
        <v>6.88</v>
      </c>
      <c r="F42" s="163">
        <v>6.88</v>
      </c>
      <c r="G42" s="163">
        <v>6.88</v>
      </c>
      <c r="H42" s="163"/>
      <c r="I42" s="163">
        <v>47.9</v>
      </c>
      <c r="J42" s="163">
        <v>47.9</v>
      </c>
    </row>
    <row r="43" spans="1:10" ht="12.75">
      <c r="A43" s="110">
        <v>25</v>
      </c>
      <c r="C43" s="109">
        <v>4</v>
      </c>
      <c r="D43" s="163">
        <v>16058</v>
      </c>
      <c r="E43" s="163">
        <v>6.7</v>
      </c>
      <c r="F43" s="163">
        <v>6.9</v>
      </c>
      <c r="G43" s="163">
        <v>6.8</v>
      </c>
      <c r="H43" s="163"/>
      <c r="I43" s="163">
        <v>62.95</v>
      </c>
      <c r="J43" s="163">
        <v>79.93</v>
      </c>
    </row>
    <row r="44" spans="1:10" ht="12.75">
      <c r="A44" s="110">
        <v>26</v>
      </c>
      <c r="C44" s="109">
        <v>1</v>
      </c>
      <c r="D44" s="163">
        <v>5372</v>
      </c>
      <c r="E44" s="163">
        <v>6.83</v>
      </c>
      <c r="F44" s="163">
        <v>6.83</v>
      </c>
      <c r="G44" s="163">
        <v>6.83</v>
      </c>
      <c r="H44" s="163"/>
      <c r="I44" s="163">
        <v>68.7</v>
      </c>
      <c r="J44" s="163">
        <v>68.7</v>
      </c>
    </row>
    <row r="45" spans="1:10" ht="12.75">
      <c r="A45" s="110">
        <v>27</v>
      </c>
      <c r="C45" s="109">
        <v>1</v>
      </c>
      <c r="D45" s="163">
        <v>2316</v>
      </c>
      <c r="E45" s="163">
        <v>6.85</v>
      </c>
      <c r="F45" s="163">
        <v>6.85</v>
      </c>
      <c r="G45" s="163">
        <v>6.85</v>
      </c>
      <c r="H45" s="163"/>
      <c r="I45" s="163">
        <v>79.92</v>
      </c>
      <c r="J45" s="163">
        <v>79.92</v>
      </c>
    </row>
    <row r="46" spans="1:10" ht="12.75">
      <c r="A46" s="110">
        <v>30</v>
      </c>
      <c r="C46" s="109">
        <v>5</v>
      </c>
      <c r="D46" s="163">
        <v>13760</v>
      </c>
      <c r="E46" s="163">
        <v>6.7</v>
      </c>
      <c r="F46" s="163">
        <v>7.5</v>
      </c>
      <c r="G46" s="163">
        <v>6.97</v>
      </c>
      <c r="H46" s="163"/>
      <c r="I46" s="163">
        <v>61.87</v>
      </c>
      <c r="J46" s="163">
        <v>79.95</v>
      </c>
    </row>
    <row r="47" spans="1:10" ht="12.75">
      <c r="A47" s="233" t="s">
        <v>17</v>
      </c>
      <c r="B47" s="233"/>
      <c r="C47" s="109">
        <v>76</v>
      </c>
      <c r="D47" s="163">
        <v>220139</v>
      </c>
      <c r="E47" s="163"/>
      <c r="F47" s="163"/>
      <c r="G47" s="163">
        <v>7</v>
      </c>
      <c r="H47" s="163"/>
      <c r="I47" s="163"/>
      <c r="J47" s="163"/>
    </row>
    <row r="48" spans="3:10" ht="12.75">
      <c r="C48" s="109"/>
      <c r="D48" s="163"/>
      <c r="E48" s="163"/>
      <c r="F48" s="163"/>
      <c r="G48" s="163"/>
      <c r="H48" s="163"/>
      <c r="I48" s="163"/>
      <c r="J48" s="163"/>
    </row>
    <row r="49" spans="1:10" ht="12.75">
      <c r="A49" s="234" t="s">
        <v>20</v>
      </c>
      <c r="B49" s="234"/>
      <c r="C49" s="109"/>
      <c r="D49" s="163"/>
      <c r="E49" s="163"/>
      <c r="F49" s="163"/>
      <c r="G49" s="163"/>
      <c r="H49" s="163"/>
      <c r="I49" s="163"/>
      <c r="J49" s="163"/>
    </row>
    <row r="50" spans="1:10" ht="12.75">
      <c r="A50" s="110">
        <v>8</v>
      </c>
      <c r="C50" s="109">
        <v>3</v>
      </c>
      <c r="D50" s="163">
        <v>2174</v>
      </c>
      <c r="E50" s="163">
        <v>8.9</v>
      </c>
      <c r="F50" s="163">
        <v>8.9</v>
      </c>
      <c r="G50" s="163">
        <v>8.9</v>
      </c>
      <c r="H50" s="163"/>
      <c r="I50" s="163">
        <v>50.28</v>
      </c>
      <c r="J50" s="163">
        <v>60.29</v>
      </c>
    </row>
    <row r="51" spans="1:10" ht="12.75">
      <c r="A51" s="110">
        <v>12</v>
      </c>
      <c r="C51" s="109">
        <v>3</v>
      </c>
      <c r="D51" s="163">
        <v>1374</v>
      </c>
      <c r="E51" s="163">
        <v>8.9</v>
      </c>
      <c r="F51" s="163">
        <v>8.9</v>
      </c>
      <c r="G51" s="163">
        <v>8.9</v>
      </c>
      <c r="H51" s="163"/>
      <c r="I51" s="163">
        <v>46.51</v>
      </c>
      <c r="J51" s="163">
        <v>76.88</v>
      </c>
    </row>
    <row r="52" spans="1:10" ht="12.75">
      <c r="A52" s="110">
        <v>15</v>
      </c>
      <c r="C52" s="109">
        <v>2</v>
      </c>
      <c r="D52" s="163">
        <v>1641</v>
      </c>
      <c r="E52" s="163">
        <v>8.9</v>
      </c>
      <c r="F52" s="163">
        <v>8.9</v>
      </c>
      <c r="G52" s="163">
        <v>8.9</v>
      </c>
      <c r="H52" s="163"/>
      <c r="I52" s="163">
        <v>63.54</v>
      </c>
      <c r="J52" s="163">
        <v>79.72</v>
      </c>
    </row>
    <row r="53" spans="1:10" ht="12.75">
      <c r="A53" s="110">
        <v>20</v>
      </c>
      <c r="C53" s="109">
        <v>4</v>
      </c>
      <c r="D53" s="163">
        <v>1920</v>
      </c>
      <c r="E53" s="163">
        <v>8.4</v>
      </c>
      <c r="F53" s="163">
        <v>8.9</v>
      </c>
      <c r="G53" s="163">
        <v>8.78</v>
      </c>
      <c r="H53" s="163"/>
      <c r="I53" s="163">
        <v>60.68</v>
      </c>
      <c r="J53" s="163">
        <v>78.96</v>
      </c>
    </row>
    <row r="54" spans="1:10" ht="12.75">
      <c r="A54" s="110">
        <v>25</v>
      </c>
      <c r="C54" s="109">
        <v>1</v>
      </c>
      <c r="D54" s="163">
        <v>1200</v>
      </c>
      <c r="E54" s="163">
        <v>8.9</v>
      </c>
      <c r="F54" s="163">
        <v>8.9</v>
      </c>
      <c r="G54" s="163">
        <v>8.9</v>
      </c>
      <c r="H54" s="163"/>
      <c r="I54" s="163">
        <v>78.2</v>
      </c>
      <c r="J54" s="163">
        <v>78.2</v>
      </c>
    </row>
    <row r="55" spans="1:10" ht="12.75">
      <c r="A55" s="233" t="s">
        <v>17</v>
      </c>
      <c r="B55" s="233"/>
      <c r="C55" s="109">
        <v>13</v>
      </c>
      <c r="D55" s="163">
        <v>8309</v>
      </c>
      <c r="E55" s="163"/>
      <c r="F55" s="163"/>
      <c r="G55" s="163">
        <v>8.87</v>
      </c>
      <c r="H55" s="163"/>
      <c r="I55" s="163"/>
      <c r="J55" s="163"/>
    </row>
    <row r="56" spans="3:10" ht="12.75">
      <c r="C56" s="109"/>
      <c r="D56" s="163"/>
      <c r="E56" s="163"/>
      <c r="F56" s="163"/>
      <c r="G56" s="163"/>
      <c r="H56" s="163"/>
      <c r="I56" s="163"/>
      <c r="J56" s="163"/>
    </row>
    <row r="57" spans="1:10" ht="12.75">
      <c r="A57" s="234" t="s">
        <v>21</v>
      </c>
      <c r="B57" s="234"/>
      <c r="C57" s="109"/>
      <c r="D57" s="163"/>
      <c r="E57" s="163"/>
      <c r="F57" s="163"/>
      <c r="G57" s="163"/>
      <c r="H57" s="163"/>
      <c r="I57" s="163"/>
      <c r="J57" s="163"/>
    </row>
    <row r="58" spans="1:10" ht="12.75">
      <c r="A58" s="110">
        <v>12</v>
      </c>
      <c r="C58" s="109">
        <v>1</v>
      </c>
      <c r="D58" s="163">
        <v>2500</v>
      </c>
      <c r="E58" s="163">
        <v>7</v>
      </c>
      <c r="F58" s="163">
        <v>7</v>
      </c>
      <c r="G58" s="163">
        <v>7</v>
      </c>
      <c r="H58" s="163"/>
      <c r="I58" s="163">
        <v>34.55</v>
      </c>
      <c r="J58" s="163">
        <v>34.55</v>
      </c>
    </row>
    <row r="59" spans="1:10" ht="12.75">
      <c r="A59" s="110">
        <v>15</v>
      </c>
      <c r="C59" s="109">
        <v>4</v>
      </c>
      <c r="D59" s="163">
        <v>12178.6</v>
      </c>
      <c r="E59" s="163">
        <v>6.7</v>
      </c>
      <c r="F59" s="163">
        <v>7.05</v>
      </c>
      <c r="G59" s="163">
        <v>6.95</v>
      </c>
      <c r="H59" s="163"/>
      <c r="I59" s="163">
        <v>43.24</v>
      </c>
      <c r="J59" s="163">
        <v>67.22</v>
      </c>
    </row>
    <row r="60" spans="1:10" ht="12.75">
      <c r="A60" s="110">
        <v>18</v>
      </c>
      <c r="C60" s="109">
        <v>4</v>
      </c>
      <c r="D60" s="163">
        <v>15208</v>
      </c>
      <c r="E60" s="163">
        <v>6.9</v>
      </c>
      <c r="F60" s="163">
        <v>7.15</v>
      </c>
      <c r="G60" s="163">
        <v>7.05</v>
      </c>
      <c r="H60" s="163"/>
      <c r="I60" s="163">
        <v>52.95</v>
      </c>
      <c r="J60" s="163">
        <v>74.96</v>
      </c>
    </row>
    <row r="61" spans="1:10" ht="12.75">
      <c r="A61" s="110">
        <v>20</v>
      </c>
      <c r="C61" s="109">
        <v>17</v>
      </c>
      <c r="D61" s="163">
        <v>69389.4</v>
      </c>
      <c r="E61" s="163">
        <v>6.5</v>
      </c>
      <c r="F61" s="163">
        <v>7.15</v>
      </c>
      <c r="G61" s="163">
        <v>6.81</v>
      </c>
      <c r="H61" s="163"/>
      <c r="I61" s="163">
        <v>25.16</v>
      </c>
      <c r="J61" s="163">
        <v>79.98</v>
      </c>
    </row>
    <row r="62" spans="1:10" ht="12.75">
      <c r="A62" s="110">
        <v>25</v>
      </c>
      <c r="C62" s="109">
        <v>7</v>
      </c>
      <c r="D62" s="163">
        <v>30398.8</v>
      </c>
      <c r="E62" s="163">
        <v>6.8</v>
      </c>
      <c r="F62" s="163">
        <v>7.2</v>
      </c>
      <c r="G62" s="163">
        <v>6.98</v>
      </c>
      <c r="H62" s="163"/>
      <c r="I62" s="163">
        <v>56.12</v>
      </c>
      <c r="J62" s="163">
        <v>78.5</v>
      </c>
    </row>
    <row r="63" spans="1:10" ht="12.75">
      <c r="A63" s="110">
        <v>30</v>
      </c>
      <c r="C63" s="109">
        <v>1</v>
      </c>
      <c r="D63" s="163">
        <v>4889</v>
      </c>
      <c r="E63" s="163">
        <v>6.9</v>
      </c>
      <c r="F63" s="163">
        <v>6.9</v>
      </c>
      <c r="G63" s="163">
        <v>6.9</v>
      </c>
      <c r="H63" s="163"/>
      <c r="I63" s="163">
        <v>76.69</v>
      </c>
      <c r="J63" s="163">
        <v>76.69</v>
      </c>
    </row>
    <row r="64" spans="1:10" ht="12.75">
      <c r="A64" s="233" t="s">
        <v>17</v>
      </c>
      <c r="B64" s="233"/>
      <c r="C64" s="109">
        <v>34</v>
      </c>
      <c r="D64" s="163">
        <v>134563.7</v>
      </c>
      <c r="E64" s="163"/>
      <c r="F64" s="163"/>
      <c r="G64" s="163">
        <v>6.89</v>
      </c>
      <c r="H64" s="163"/>
      <c r="I64" s="163"/>
      <c r="J64" s="163"/>
    </row>
    <row r="65" spans="3:10" ht="12.75">
      <c r="C65" s="109"/>
      <c r="D65" s="163"/>
      <c r="E65" s="163"/>
      <c r="F65" s="163"/>
      <c r="G65" s="163"/>
      <c r="H65" s="163"/>
      <c r="I65" s="163"/>
      <c r="J65" s="163"/>
    </row>
    <row r="66" spans="1:10" ht="12.75">
      <c r="A66" s="234" t="s">
        <v>22</v>
      </c>
      <c r="B66" s="234"/>
      <c r="C66" s="104"/>
      <c r="D66" s="163"/>
      <c r="E66" s="163"/>
      <c r="F66" s="163"/>
      <c r="G66" s="163"/>
      <c r="H66" s="163"/>
      <c r="I66" s="163"/>
      <c r="J66" s="163"/>
    </row>
    <row r="67" spans="1:10" ht="12.75">
      <c r="A67" s="110">
        <v>12</v>
      </c>
      <c r="C67" s="109">
        <v>1</v>
      </c>
      <c r="D67" s="163">
        <v>591.8</v>
      </c>
      <c r="E67" s="163">
        <v>8.6</v>
      </c>
      <c r="F67" s="163">
        <v>8.6</v>
      </c>
      <c r="G67" s="163">
        <v>8.6</v>
      </c>
      <c r="H67" s="163"/>
      <c r="I67" s="163">
        <v>51.73</v>
      </c>
      <c r="J67" s="163">
        <v>51.73</v>
      </c>
    </row>
    <row r="68" spans="1:10" ht="12.75">
      <c r="A68" s="110">
        <v>15</v>
      </c>
      <c r="C68" s="109">
        <v>2</v>
      </c>
      <c r="D68" s="163">
        <v>2131.1</v>
      </c>
      <c r="E68" s="163">
        <v>7.8</v>
      </c>
      <c r="F68" s="163">
        <v>8.2</v>
      </c>
      <c r="G68" s="163">
        <v>7.99</v>
      </c>
      <c r="H68" s="163"/>
      <c r="I68" s="163">
        <v>68.55</v>
      </c>
      <c r="J68" s="163">
        <v>74.91</v>
      </c>
    </row>
    <row r="69" spans="1:10" ht="12.75">
      <c r="A69" s="110">
        <v>20</v>
      </c>
      <c r="C69" s="109">
        <v>5</v>
      </c>
      <c r="D69" s="163">
        <v>6786.4</v>
      </c>
      <c r="E69" s="163">
        <v>7.1</v>
      </c>
      <c r="F69" s="163">
        <v>8</v>
      </c>
      <c r="G69" s="163">
        <v>7.37</v>
      </c>
      <c r="H69" s="163"/>
      <c r="I69" s="163">
        <v>46.17</v>
      </c>
      <c r="J69" s="163">
        <v>76.73</v>
      </c>
    </row>
    <row r="70" spans="1:10" ht="12.75">
      <c r="A70" s="110">
        <v>25</v>
      </c>
      <c r="C70" s="109">
        <v>4</v>
      </c>
      <c r="D70" s="163">
        <v>8372.9</v>
      </c>
      <c r="E70" s="163">
        <v>6.9</v>
      </c>
      <c r="F70" s="163">
        <v>7.6</v>
      </c>
      <c r="G70" s="163">
        <v>7.16</v>
      </c>
      <c r="H70" s="163"/>
      <c r="I70" s="163">
        <v>75.21</v>
      </c>
      <c r="J70" s="163">
        <v>79.74</v>
      </c>
    </row>
    <row r="71" spans="1:10" ht="12.75">
      <c r="A71" s="110">
        <v>30</v>
      </c>
      <c r="C71" s="109">
        <v>3</v>
      </c>
      <c r="D71" s="163">
        <v>4380.9</v>
      </c>
      <c r="E71" s="163">
        <v>7.1</v>
      </c>
      <c r="F71" s="163">
        <v>7.4</v>
      </c>
      <c r="G71" s="163">
        <v>7.29</v>
      </c>
      <c r="H71" s="163"/>
      <c r="I71" s="163">
        <v>64.02</v>
      </c>
      <c r="J71" s="163">
        <v>72.5</v>
      </c>
    </row>
    <row r="72" spans="1:10" ht="12.75">
      <c r="A72" s="233" t="s">
        <v>17</v>
      </c>
      <c r="B72" s="233"/>
      <c r="C72" s="109">
        <v>15</v>
      </c>
      <c r="D72" s="163">
        <v>22263.1</v>
      </c>
      <c r="E72" s="163"/>
      <c r="F72" s="163"/>
      <c r="G72" s="163">
        <v>7.37</v>
      </c>
      <c r="H72" s="163"/>
      <c r="I72" s="163"/>
      <c r="J72" s="163"/>
    </row>
    <row r="73" spans="4:10" ht="12.75">
      <c r="D73" s="153"/>
      <c r="E73" s="163"/>
      <c r="F73" s="163"/>
      <c r="G73" s="163"/>
      <c r="H73" s="163"/>
      <c r="I73" s="163"/>
      <c r="J73" s="163"/>
    </row>
    <row r="74" spans="1:10" ht="12.75">
      <c r="A74" s="234" t="s">
        <v>36</v>
      </c>
      <c r="B74" s="234"/>
      <c r="D74" s="153"/>
      <c r="E74" s="163"/>
      <c r="F74" s="163"/>
      <c r="G74" s="163"/>
      <c r="H74" s="163"/>
      <c r="I74" s="163"/>
      <c r="J74" s="163"/>
    </row>
    <row r="75" spans="1:10" ht="12.75">
      <c r="A75" s="110">
        <v>20</v>
      </c>
      <c r="C75" s="109">
        <v>1</v>
      </c>
      <c r="D75" s="163">
        <v>736.7</v>
      </c>
      <c r="E75" s="163">
        <v>8.8</v>
      </c>
      <c r="F75" s="163">
        <v>8.8</v>
      </c>
      <c r="G75" s="163">
        <v>8.8</v>
      </c>
      <c r="H75" s="163"/>
      <c r="I75" s="163">
        <v>75</v>
      </c>
      <c r="J75" s="163">
        <v>75</v>
      </c>
    </row>
    <row r="76" spans="1:10" ht="12.75">
      <c r="A76" s="233" t="s">
        <v>17</v>
      </c>
      <c r="B76" s="233"/>
      <c r="C76" s="109">
        <v>1</v>
      </c>
      <c r="D76" s="163">
        <v>736.7</v>
      </c>
      <c r="E76" s="163"/>
      <c r="F76" s="163"/>
      <c r="G76" s="163">
        <v>8.8</v>
      </c>
      <c r="H76" s="163"/>
      <c r="I76" s="163"/>
      <c r="J76" s="163"/>
    </row>
    <row r="77" spans="3:10" ht="12.75">
      <c r="C77" s="109"/>
      <c r="D77" s="163"/>
      <c r="E77" s="163"/>
      <c r="F77" s="163"/>
      <c r="G77" s="163"/>
      <c r="H77" s="163"/>
      <c r="I77" s="163"/>
      <c r="J77" s="163"/>
    </row>
    <row r="78" spans="1:10" ht="12.75">
      <c r="A78" s="234" t="s">
        <v>23</v>
      </c>
      <c r="B78" s="234"/>
      <c r="C78" s="104"/>
      <c r="D78" s="163"/>
      <c r="E78" s="163"/>
      <c r="F78" s="163"/>
      <c r="G78" s="163"/>
      <c r="H78" s="163"/>
      <c r="I78" s="163"/>
      <c r="J78" s="163"/>
    </row>
    <row r="79" spans="1:10" ht="12.75">
      <c r="A79" s="110">
        <v>10</v>
      </c>
      <c r="C79" s="109">
        <v>1</v>
      </c>
      <c r="D79" s="163">
        <v>368</v>
      </c>
      <c r="E79" s="163">
        <v>9.5</v>
      </c>
      <c r="F79" s="163">
        <v>9.5</v>
      </c>
      <c r="G79" s="163">
        <v>9.5</v>
      </c>
      <c r="H79" s="163"/>
      <c r="I79" s="163">
        <v>74.6</v>
      </c>
      <c r="J79" s="163">
        <v>74.6</v>
      </c>
    </row>
    <row r="80" spans="1:10" ht="12.75">
      <c r="A80" s="110">
        <v>12</v>
      </c>
      <c r="C80" s="109">
        <v>2</v>
      </c>
      <c r="D80" s="163">
        <v>630</v>
      </c>
      <c r="E80" s="163">
        <v>9.2</v>
      </c>
      <c r="F80" s="163">
        <v>10</v>
      </c>
      <c r="G80" s="163">
        <v>9.43</v>
      </c>
      <c r="H80" s="163"/>
      <c r="I80" s="163">
        <v>32.18</v>
      </c>
      <c r="J80" s="163">
        <v>70.09</v>
      </c>
    </row>
    <row r="81" spans="1:10" ht="12.75">
      <c r="A81" s="110">
        <v>15</v>
      </c>
      <c r="C81" s="109">
        <v>1</v>
      </c>
      <c r="D81" s="163">
        <v>310</v>
      </c>
      <c r="E81" s="163">
        <v>9.5</v>
      </c>
      <c r="F81" s="163">
        <v>9.5</v>
      </c>
      <c r="G81" s="163">
        <v>9.5</v>
      </c>
      <c r="H81" s="163"/>
      <c r="I81" s="163">
        <v>24.72</v>
      </c>
      <c r="J81" s="163">
        <v>24.72</v>
      </c>
    </row>
    <row r="82" spans="1:10" ht="12.75">
      <c r="A82" s="110">
        <v>16</v>
      </c>
      <c r="C82" s="109">
        <v>2</v>
      </c>
      <c r="D82" s="163">
        <v>565</v>
      </c>
      <c r="E82" s="163">
        <v>9.2</v>
      </c>
      <c r="F82" s="163">
        <v>10</v>
      </c>
      <c r="G82" s="163">
        <v>9.42</v>
      </c>
      <c r="H82" s="163"/>
      <c r="I82" s="163">
        <v>25.97</v>
      </c>
      <c r="J82" s="163">
        <v>74.2</v>
      </c>
    </row>
    <row r="83" spans="1:10" ht="12.75">
      <c r="A83" s="110">
        <v>20</v>
      </c>
      <c r="C83" s="109">
        <v>5</v>
      </c>
      <c r="D83" s="163">
        <v>3744</v>
      </c>
      <c r="E83" s="163">
        <v>7.8</v>
      </c>
      <c r="F83" s="163">
        <v>9.59</v>
      </c>
      <c r="G83" s="163">
        <v>8.36</v>
      </c>
      <c r="H83" s="163"/>
      <c r="I83" s="163">
        <v>35.04</v>
      </c>
      <c r="J83" s="163">
        <v>79.96</v>
      </c>
    </row>
    <row r="84" spans="1:10" ht="12.75">
      <c r="A84" s="110">
        <v>22</v>
      </c>
      <c r="C84" s="109">
        <v>1</v>
      </c>
      <c r="D84" s="163">
        <v>310</v>
      </c>
      <c r="E84" s="163">
        <v>8.97</v>
      </c>
      <c r="F84" s="163">
        <v>8.97</v>
      </c>
      <c r="G84" s="163">
        <v>8.97</v>
      </c>
      <c r="H84" s="163"/>
      <c r="I84" s="163">
        <v>30.77</v>
      </c>
      <c r="J84" s="163">
        <v>30.77</v>
      </c>
    </row>
    <row r="85" spans="1:10" ht="12.75">
      <c r="A85" s="233" t="s">
        <v>17</v>
      </c>
      <c r="B85" s="233"/>
      <c r="C85" s="109">
        <v>12</v>
      </c>
      <c r="D85" s="163">
        <v>5927</v>
      </c>
      <c r="E85" s="163"/>
      <c r="F85" s="163"/>
      <c r="G85" s="163">
        <v>8.74</v>
      </c>
      <c r="H85" s="163"/>
      <c r="I85" s="163"/>
      <c r="J85" s="163"/>
    </row>
    <row r="86" spans="4:10" ht="12.75">
      <c r="D86" s="153"/>
      <c r="E86" s="163"/>
      <c r="F86" s="163"/>
      <c r="G86" s="163"/>
      <c r="H86" s="163"/>
      <c r="I86" s="163"/>
      <c r="J86" s="163"/>
    </row>
    <row r="87" spans="1:10" ht="12.75">
      <c r="A87" s="234" t="s">
        <v>24</v>
      </c>
      <c r="B87" s="234"/>
      <c r="C87" s="234"/>
      <c r="D87" s="169"/>
      <c r="E87" s="163"/>
      <c r="F87" s="163"/>
      <c r="G87" s="163"/>
      <c r="H87" s="163"/>
      <c r="I87" s="163"/>
      <c r="J87" s="163"/>
    </row>
    <row r="88" spans="1:10" ht="12.75">
      <c r="A88" s="110">
        <v>8</v>
      </c>
      <c r="C88" s="109">
        <v>1</v>
      </c>
      <c r="D88" s="163">
        <v>1000</v>
      </c>
      <c r="E88" s="163">
        <v>8.1</v>
      </c>
      <c r="F88" s="163">
        <v>8.1</v>
      </c>
      <c r="G88" s="163">
        <v>8.1</v>
      </c>
      <c r="H88" s="163"/>
      <c r="I88" s="163">
        <v>25.6</v>
      </c>
      <c r="J88" s="163">
        <v>25.6</v>
      </c>
    </row>
    <row r="89" spans="1:10" ht="12.75">
      <c r="A89" s="110">
        <v>9</v>
      </c>
      <c r="C89" s="109">
        <v>1</v>
      </c>
      <c r="D89" s="163">
        <v>1800</v>
      </c>
      <c r="E89" s="163">
        <v>8</v>
      </c>
      <c r="F89" s="163">
        <v>8</v>
      </c>
      <c r="G89" s="163">
        <v>8</v>
      </c>
      <c r="H89" s="163"/>
      <c r="I89" s="163">
        <v>54.78</v>
      </c>
      <c r="J89" s="163">
        <v>54.78</v>
      </c>
    </row>
    <row r="90" spans="1:10" ht="12.75">
      <c r="A90" s="110">
        <v>11</v>
      </c>
      <c r="C90" s="109">
        <v>1</v>
      </c>
      <c r="D90" s="163">
        <v>4440</v>
      </c>
      <c r="E90" s="163">
        <v>7</v>
      </c>
      <c r="F90" s="163">
        <v>7</v>
      </c>
      <c r="G90" s="163">
        <v>7</v>
      </c>
      <c r="H90" s="163"/>
      <c r="I90" s="163">
        <v>43</v>
      </c>
      <c r="J90" s="163">
        <v>43</v>
      </c>
    </row>
    <row r="91" spans="1:10" ht="12.75">
      <c r="A91" s="110">
        <v>12</v>
      </c>
      <c r="C91" s="109">
        <v>5</v>
      </c>
      <c r="D91" s="163">
        <v>8412</v>
      </c>
      <c r="E91" s="163">
        <v>7</v>
      </c>
      <c r="F91" s="163">
        <v>8.35</v>
      </c>
      <c r="G91" s="163">
        <v>7.26</v>
      </c>
      <c r="H91" s="163"/>
      <c r="I91" s="163">
        <v>42.05</v>
      </c>
      <c r="J91" s="163">
        <v>70.24</v>
      </c>
    </row>
    <row r="92" spans="1:10" ht="12.75">
      <c r="A92" s="110">
        <v>13</v>
      </c>
      <c r="C92" s="109">
        <v>1</v>
      </c>
      <c r="D92" s="163">
        <v>1469</v>
      </c>
      <c r="E92" s="163">
        <v>7.6</v>
      </c>
      <c r="F92" s="163">
        <v>7.6</v>
      </c>
      <c r="G92" s="163">
        <v>7.6</v>
      </c>
      <c r="H92" s="163"/>
      <c r="I92" s="163">
        <v>65.76</v>
      </c>
      <c r="J92" s="163">
        <v>65.76</v>
      </c>
    </row>
    <row r="93" spans="1:10" ht="12.75">
      <c r="A93" s="110">
        <v>14</v>
      </c>
      <c r="C93" s="109">
        <v>2</v>
      </c>
      <c r="D93" s="163">
        <v>4186</v>
      </c>
      <c r="E93" s="163">
        <v>7</v>
      </c>
      <c r="F93" s="163">
        <v>7.3</v>
      </c>
      <c r="G93" s="163">
        <v>7.12</v>
      </c>
      <c r="H93" s="163"/>
      <c r="I93" s="163">
        <v>69.17</v>
      </c>
      <c r="J93" s="163">
        <v>71.24</v>
      </c>
    </row>
    <row r="94" spans="1:10" ht="12.75">
      <c r="A94" s="110">
        <v>15</v>
      </c>
      <c r="C94" s="109">
        <v>7</v>
      </c>
      <c r="D94" s="163">
        <v>12848</v>
      </c>
      <c r="E94" s="163">
        <v>6.8</v>
      </c>
      <c r="F94" s="163">
        <v>8.2</v>
      </c>
      <c r="G94" s="163">
        <v>7.22</v>
      </c>
      <c r="H94" s="163"/>
      <c r="I94" s="163">
        <v>36.12</v>
      </c>
      <c r="J94" s="163">
        <v>79.93</v>
      </c>
    </row>
    <row r="95" spans="1:10" ht="12.75">
      <c r="A95" s="110">
        <v>16</v>
      </c>
      <c r="C95" s="109">
        <v>10</v>
      </c>
      <c r="D95" s="163">
        <v>23583</v>
      </c>
      <c r="E95" s="163">
        <v>6.8</v>
      </c>
      <c r="F95" s="163">
        <v>7.75</v>
      </c>
      <c r="G95" s="163">
        <v>7.07</v>
      </c>
      <c r="H95" s="163"/>
      <c r="I95" s="163">
        <v>42.82</v>
      </c>
      <c r="J95" s="163">
        <v>75.01</v>
      </c>
    </row>
    <row r="96" spans="1:10" ht="12.75">
      <c r="A96" s="110">
        <v>17</v>
      </c>
      <c r="C96" s="109">
        <v>1</v>
      </c>
      <c r="D96" s="163">
        <v>1737</v>
      </c>
      <c r="E96" s="163">
        <v>7.25</v>
      </c>
      <c r="F96" s="163">
        <v>7.25</v>
      </c>
      <c r="G96" s="163">
        <v>7.25</v>
      </c>
      <c r="H96" s="163"/>
      <c r="I96" s="163">
        <v>74.95</v>
      </c>
      <c r="J96" s="163">
        <v>74.95</v>
      </c>
    </row>
    <row r="97" spans="1:10" ht="12.75">
      <c r="A97" s="110">
        <v>18</v>
      </c>
      <c r="C97" s="109">
        <v>7</v>
      </c>
      <c r="D97" s="163">
        <v>13273.7</v>
      </c>
      <c r="E97" s="163">
        <v>6.6</v>
      </c>
      <c r="F97" s="163">
        <v>8.4</v>
      </c>
      <c r="G97" s="163">
        <v>7.11</v>
      </c>
      <c r="H97" s="163"/>
      <c r="I97" s="163">
        <v>58.23</v>
      </c>
      <c r="J97" s="163">
        <v>79.45</v>
      </c>
    </row>
    <row r="98" spans="1:10" ht="12.75">
      <c r="A98" s="110">
        <v>19</v>
      </c>
      <c r="C98" s="109">
        <v>1</v>
      </c>
      <c r="D98" s="163">
        <v>2000</v>
      </c>
      <c r="E98" s="163">
        <v>7.5</v>
      </c>
      <c r="F98" s="163">
        <v>7.5</v>
      </c>
      <c r="G98" s="163">
        <v>7.5</v>
      </c>
      <c r="H98" s="163"/>
      <c r="I98" s="163">
        <v>52.83</v>
      </c>
      <c r="J98" s="163">
        <v>52.83</v>
      </c>
    </row>
    <row r="99" spans="1:10" ht="12.75">
      <c r="A99" s="110">
        <v>20</v>
      </c>
      <c r="C99" s="109">
        <v>41</v>
      </c>
      <c r="D99" s="163">
        <v>77010.6</v>
      </c>
      <c r="E99" s="163">
        <v>6.7</v>
      </c>
      <c r="F99" s="163">
        <v>8.1</v>
      </c>
      <c r="G99" s="163">
        <v>7.08</v>
      </c>
      <c r="H99" s="163"/>
      <c r="I99" s="163">
        <v>36.69</v>
      </c>
      <c r="J99" s="163">
        <v>79.99</v>
      </c>
    </row>
    <row r="100" spans="1:10" ht="12.75">
      <c r="A100" s="110">
        <v>22</v>
      </c>
      <c r="C100" s="109">
        <v>3</v>
      </c>
      <c r="D100" s="163">
        <v>4781.8</v>
      </c>
      <c r="E100" s="163">
        <v>6.85</v>
      </c>
      <c r="F100" s="163">
        <v>8.2</v>
      </c>
      <c r="G100" s="163">
        <v>7.26</v>
      </c>
      <c r="H100" s="163"/>
      <c r="I100" s="163">
        <v>42.17</v>
      </c>
      <c r="J100" s="163">
        <v>73.08</v>
      </c>
    </row>
    <row r="101" spans="1:10" ht="12.75">
      <c r="A101" s="110">
        <v>25</v>
      </c>
      <c r="C101" s="109">
        <v>13</v>
      </c>
      <c r="D101" s="163">
        <v>25469.4</v>
      </c>
      <c r="E101" s="163">
        <v>6.8</v>
      </c>
      <c r="F101" s="163">
        <v>8.05</v>
      </c>
      <c r="G101" s="163">
        <v>7.15</v>
      </c>
      <c r="H101" s="163"/>
      <c r="I101" s="163">
        <v>60.26</v>
      </c>
      <c r="J101" s="163">
        <v>79.83</v>
      </c>
    </row>
    <row r="102" spans="1:10" ht="12.75">
      <c r="A102" s="110">
        <v>26</v>
      </c>
      <c r="C102" s="109">
        <v>1</v>
      </c>
      <c r="D102" s="163">
        <v>964</v>
      </c>
      <c r="E102" s="163">
        <v>7.6</v>
      </c>
      <c r="F102" s="163">
        <v>7.6</v>
      </c>
      <c r="G102" s="163">
        <v>7.6</v>
      </c>
      <c r="H102" s="163"/>
      <c r="I102" s="163">
        <v>75.25</v>
      </c>
      <c r="J102" s="163">
        <v>75.25</v>
      </c>
    </row>
    <row r="103" spans="1:10" ht="12.75">
      <c r="A103" s="110">
        <v>30</v>
      </c>
      <c r="C103" s="109">
        <v>10</v>
      </c>
      <c r="D103" s="163">
        <v>18676.3</v>
      </c>
      <c r="E103" s="163">
        <v>6.85</v>
      </c>
      <c r="F103" s="163">
        <v>7.55</v>
      </c>
      <c r="G103" s="163">
        <v>7.16</v>
      </c>
      <c r="H103" s="163"/>
      <c r="I103" s="163">
        <v>57.47</v>
      </c>
      <c r="J103" s="163">
        <v>79.46</v>
      </c>
    </row>
    <row r="104" spans="1:10" ht="12.75">
      <c r="A104" s="233" t="s">
        <v>17</v>
      </c>
      <c r="B104" s="233"/>
      <c r="C104" s="109">
        <v>105</v>
      </c>
      <c r="D104" s="163">
        <v>201650.8</v>
      </c>
      <c r="E104" s="163"/>
      <c r="F104" s="163"/>
      <c r="G104" s="163">
        <v>7.14</v>
      </c>
      <c r="H104" s="163"/>
      <c r="I104" s="163"/>
      <c r="J104" s="163"/>
    </row>
    <row r="105" spans="4:10" ht="12.75">
      <c r="D105" s="153"/>
      <c r="E105" s="163"/>
      <c r="F105" s="163"/>
      <c r="G105" s="163"/>
      <c r="H105" s="163"/>
      <c r="I105" s="163"/>
      <c r="J105" s="163"/>
    </row>
    <row r="106" spans="1:10" ht="12.75">
      <c r="A106" s="234" t="s">
        <v>30</v>
      </c>
      <c r="B106" s="234"/>
      <c r="C106" s="104"/>
      <c r="D106" s="153"/>
      <c r="E106" s="163"/>
      <c r="F106" s="163"/>
      <c r="G106" s="163"/>
      <c r="H106" s="163"/>
      <c r="I106" s="163"/>
      <c r="J106" s="163"/>
    </row>
    <row r="107" spans="1:10" ht="12.75">
      <c r="A107" s="110">
        <v>15</v>
      </c>
      <c r="C107" s="109">
        <v>4</v>
      </c>
      <c r="D107" s="163">
        <v>4524.6</v>
      </c>
      <c r="E107" s="163">
        <v>7.2</v>
      </c>
      <c r="F107" s="163">
        <v>7.6</v>
      </c>
      <c r="G107" s="163">
        <v>7.41</v>
      </c>
      <c r="H107" s="163"/>
      <c r="I107" s="163">
        <v>52.8</v>
      </c>
      <c r="J107" s="163">
        <v>75.7</v>
      </c>
    </row>
    <row r="108" spans="1:10" ht="12.75">
      <c r="A108" s="110">
        <v>18</v>
      </c>
      <c r="C108" s="109">
        <v>1</v>
      </c>
      <c r="D108" s="163">
        <v>1271.7</v>
      </c>
      <c r="E108" s="163">
        <v>7.3</v>
      </c>
      <c r="F108" s="163">
        <v>7.3</v>
      </c>
      <c r="G108" s="163">
        <v>7.3</v>
      </c>
      <c r="H108" s="163"/>
      <c r="I108" s="163">
        <v>77.3</v>
      </c>
      <c r="J108" s="163">
        <v>77.3</v>
      </c>
    </row>
    <row r="109" spans="1:10" ht="12.75">
      <c r="A109" s="110">
        <v>20</v>
      </c>
      <c r="C109" s="109">
        <v>1</v>
      </c>
      <c r="D109" s="163">
        <v>1245</v>
      </c>
      <c r="E109" s="163">
        <v>7.3</v>
      </c>
      <c r="F109" s="163">
        <v>7.3</v>
      </c>
      <c r="G109" s="163">
        <v>7.3</v>
      </c>
      <c r="H109" s="163"/>
      <c r="I109" s="163">
        <v>78.9</v>
      </c>
      <c r="J109" s="163">
        <v>78.9</v>
      </c>
    </row>
    <row r="110" spans="1:10" ht="12.75">
      <c r="A110" s="110">
        <v>25</v>
      </c>
      <c r="C110" s="109">
        <v>6</v>
      </c>
      <c r="D110" s="163">
        <v>11501.4</v>
      </c>
      <c r="E110" s="163">
        <v>7</v>
      </c>
      <c r="F110" s="163">
        <v>8.6</v>
      </c>
      <c r="G110" s="163">
        <v>7.37</v>
      </c>
      <c r="H110" s="163"/>
      <c r="I110" s="163">
        <v>46.3</v>
      </c>
      <c r="J110" s="163">
        <v>80</v>
      </c>
    </row>
    <row r="111" spans="1:10" ht="12.75">
      <c r="A111" s="110">
        <v>30</v>
      </c>
      <c r="C111" s="109">
        <v>62</v>
      </c>
      <c r="D111" s="163">
        <v>107245.7</v>
      </c>
      <c r="E111" s="163">
        <v>7</v>
      </c>
      <c r="F111" s="163">
        <v>8.9</v>
      </c>
      <c r="G111" s="163">
        <v>7.35</v>
      </c>
      <c r="H111" s="163"/>
      <c r="I111" s="163">
        <v>11.7</v>
      </c>
      <c r="J111" s="163">
        <v>80</v>
      </c>
    </row>
    <row r="112" spans="1:10" ht="12.75">
      <c r="A112" s="233" t="s">
        <v>17</v>
      </c>
      <c r="B112" s="233"/>
      <c r="C112" s="109">
        <v>74</v>
      </c>
      <c r="D112" s="163">
        <v>125788.3</v>
      </c>
      <c r="E112" s="163"/>
      <c r="F112" s="163"/>
      <c r="G112" s="163">
        <v>7.35</v>
      </c>
      <c r="H112" s="163"/>
      <c r="I112" s="163"/>
      <c r="J112" s="163"/>
    </row>
    <row r="113" spans="3:10" ht="12.75">
      <c r="C113" s="109"/>
      <c r="D113" s="163"/>
      <c r="E113" s="163"/>
      <c r="F113" s="163"/>
      <c r="G113" s="163"/>
      <c r="H113" s="163"/>
      <c r="I113" s="163"/>
      <c r="J113" s="163"/>
    </row>
    <row r="114" spans="1:10" ht="12.75">
      <c r="A114" s="234" t="s">
        <v>25</v>
      </c>
      <c r="B114" s="234"/>
      <c r="C114" s="104"/>
      <c r="D114" s="163"/>
      <c r="E114" s="163"/>
      <c r="F114" s="163"/>
      <c r="G114" s="163"/>
      <c r="H114" s="163"/>
      <c r="I114" s="163"/>
      <c r="J114" s="163"/>
    </row>
    <row r="115" spans="1:10" ht="12.75">
      <c r="A115" s="110">
        <v>12</v>
      </c>
      <c r="C115" s="109">
        <v>1</v>
      </c>
      <c r="D115" s="163">
        <v>832</v>
      </c>
      <c r="E115" s="163">
        <v>8.74</v>
      </c>
      <c r="F115" s="163">
        <v>8.74</v>
      </c>
      <c r="G115" s="163">
        <v>8.74</v>
      </c>
      <c r="H115" s="163"/>
      <c r="I115" s="163">
        <v>74.89</v>
      </c>
      <c r="J115" s="163">
        <v>74.89</v>
      </c>
    </row>
    <row r="116" spans="1:10" ht="12.75">
      <c r="A116" s="110">
        <v>15</v>
      </c>
      <c r="C116" s="109">
        <v>7</v>
      </c>
      <c r="D116" s="163">
        <v>3211.2</v>
      </c>
      <c r="E116" s="163">
        <v>8.46</v>
      </c>
      <c r="F116" s="163">
        <v>8.93</v>
      </c>
      <c r="G116" s="163">
        <v>8.87</v>
      </c>
      <c r="H116" s="163"/>
      <c r="I116" s="163">
        <v>29.2</v>
      </c>
      <c r="J116" s="163">
        <v>75.52</v>
      </c>
    </row>
    <row r="117" spans="1:10" ht="12.75">
      <c r="A117" s="110">
        <v>20</v>
      </c>
      <c r="C117" s="109">
        <v>19</v>
      </c>
      <c r="D117" s="163">
        <v>11292.2</v>
      </c>
      <c r="E117" s="163">
        <v>8.1</v>
      </c>
      <c r="F117" s="163">
        <v>8.93</v>
      </c>
      <c r="G117" s="163">
        <v>8.75</v>
      </c>
      <c r="H117" s="163"/>
      <c r="I117" s="163">
        <v>45.34</v>
      </c>
      <c r="J117" s="163">
        <v>79.7</v>
      </c>
    </row>
    <row r="118" spans="1:10" ht="12.75">
      <c r="A118" s="110">
        <v>25</v>
      </c>
      <c r="C118" s="109">
        <v>10</v>
      </c>
      <c r="D118" s="163">
        <v>10340.1</v>
      </c>
      <c r="E118" s="163">
        <v>7.35</v>
      </c>
      <c r="F118" s="163">
        <v>8.93</v>
      </c>
      <c r="G118" s="163">
        <v>8.07</v>
      </c>
      <c r="H118" s="163"/>
      <c r="I118" s="163">
        <v>37.64</v>
      </c>
      <c r="J118" s="163">
        <v>79.22</v>
      </c>
    </row>
    <row r="119" spans="1:10" ht="12.75">
      <c r="A119" s="110">
        <v>30</v>
      </c>
      <c r="C119" s="109">
        <v>5</v>
      </c>
      <c r="D119" s="163">
        <v>3383</v>
      </c>
      <c r="E119" s="163">
        <v>7.63</v>
      </c>
      <c r="F119" s="163">
        <v>8.93</v>
      </c>
      <c r="G119" s="163">
        <v>8.33</v>
      </c>
      <c r="H119" s="163"/>
      <c r="I119" s="163">
        <v>42.13</v>
      </c>
      <c r="J119" s="163">
        <v>78.92</v>
      </c>
    </row>
    <row r="120" spans="1:10" ht="12.75">
      <c r="A120" s="233" t="s">
        <v>17</v>
      </c>
      <c r="B120" s="233"/>
      <c r="C120" s="109">
        <v>42</v>
      </c>
      <c r="D120" s="163">
        <v>29058.5</v>
      </c>
      <c r="E120" s="163"/>
      <c r="F120" s="163"/>
      <c r="G120" s="163">
        <v>8.47</v>
      </c>
      <c r="H120" s="163"/>
      <c r="I120" s="163"/>
      <c r="J120" s="163"/>
    </row>
    <row r="121" spans="4:10" ht="12.75">
      <c r="D121" s="153"/>
      <c r="E121" s="163"/>
      <c r="F121" s="163"/>
      <c r="G121" s="163"/>
      <c r="H121" s="163"/>
      <c r="I121" s="163"/>
      <c r="J121" s="163"/>
    </row>
    <row r="122" spans="1:10" ht="12.75">
      <c r="A122" s="234" t="s">
        <v>26</v>
      </c>
      <c r="B122" s="234"/>
      <c r="C122" s="109"/>
      <c r="D122" s="163"/>
      <c r="E122" s="163"/>
      <c r="F122" s="163"/>
      <c r="G122" s="163"/>
      <c r="H122" s="163"/>
      <c r="I122" s="163"/>
      <c r="J122" s="163"/>
    </row>
    <row r="123" spans="1:10" ht="12.75">
      <c r="A123" s="110">
        <v>20</v>
      </c>
      <c r="C123" s="109">
        <v>3</v>
      </c>
      <c r="D123" s="163">
        <v>3128</v>
      </c>
      <c r="E123" s="163">
        <v>7</v>
      </c>
      <c r="F123" s="163">
        <v>8.1</v>
      </c>
      <c r="G123" s="163">
        <v>7.67</v>
      </c>
      <c r="H123" s="163"/>
      <c r="I123" s="163">
        <v>51.09</v>
      </c>
      <c r="J123" s="163">
        <v>72.19</v>
      </c>
    </row>
    <row r="124" spans="1:10" ht="12.75">
      <c r="A124" s="110">
        <v>30</v>
      </c>
      <c r="C124" s="109">
        <v>1</v>
      </c>
      <c r="D124" s="163">
        <v>1760</v>
      </c>
      <c r="E124" s="163">
        <v>7.7</v>
      </c>
      <c r="F124" s="163">
        <v>7.7</v>
      </c>
      <c r="G124" s="163">
        <v>7.7</v>
      </c>
      <c r="H124" s="163"/>
      <c r="I124" s="163">
        <v>79.89</v>
      </c>
      <c r="J124" s="163">
        <v>79.89</v>
      </c>
    </row>
    <row r="125" spans="1:10" ht="12.75">
      <c r="A125" s="233" t="s">
        <v>17</v>
      </c>
      <c r="B125" s="233"/>
      <c r="C125" s="109">
        <v>4</v>
      </c>
      <c r="D125" s="163">
        <v>4888</v>
      </c>
      <c r="E125" s="163"/>
      <c r="F125" s="163"/>
      <c r="G125" s="163">
        <v>7.68</v>
      </c>
      <c r="H125" s="163"/>
      <c r="I125" s="163"/>
      <c r="J125" s="163"/>
    </row>
    <row r="126" spans="3:10" ht="12.75">
      <c r="C126" s="109"/>
      <c r="D126" s="163"/>
      <c r="E126" s="163"/>
      <c r="F126" s="163"/>
      <c r="G126" s="163"/>
      <c r="H126" s="163"/>
      <c r="I126" s="163"/>
      <c r="J126" s="163"/>
    </row>
    <row r="127" spans="1:10" ht="12.75">
      <c r="A127" s="234" t="s">
        <v>27</v>
      </c>
      <c r="B127" s="234"/>
      <c r="C127" s="109"/>
      <c r="D127" s="163"/>
      <c r="E127" s="163"/>
      <c r="F127" s="163"/>
      <c r="G127" s="163"/>
      <c r="H127" s="163"/>
      <c r="I127" s="163"/>
      <c r="J127" s="163"/>
    </row>
    <row r="128" spans="1:10" ht="12.75">
      <c r="A128" s="110">
        <v>12</v>
      </c>
      <c r="C128" s="109">
        <v>1</v>
      </c>
      <c r="D128" s="163">
        <v>2772.4</v>
      </c>
      <c r="E128" s="163">
        <v>7.2</v>
      </c>
      <c r="F128" s="163">
        <v>7.2</v>
      </c>
      <c r="G128" s="163">
        <v>7.21</v>
      </c>
      <c r="H128" s="163"/>
      <c r="I128" s="163">
        <v>18.72</v>
      </c>
      <c r="J128" s="163">
        <v>18.72</v>
      </c>
    </row>
    <row r="129" spans="1:10" ht="12.75">
      <c r="A129" s="110">
        <v>15</v>
      </c>
      <c r="C129" s="109">
        <v>1</v>
      </c>
      <c r="D129" s="163">
        <v>1125</v>
      </c>
      <c r="E129" s="163">
        <v>7.2</v>
      </c>
      <c r="F129" s="163">
        <v>7.2</v>
      </c>
      <c r="G129" s="163">
        <v>7.2</v>
      </c>
      <c r="H129" s="163"/>
      <c r="I129" s="163">
        <v>71.94</v>
      </c>
      <c r="J129" s="163">
        <v>71.94</v>
      </c>
    </row>
    <row r="130" spans="1:10" ht="12.75">
      <c r="A130" s="110">
        <v>20</v>
      </c>
      <c r="C130" s="109">
        <v>5</v>
      </c>
      <c r="D130" s="163">
        <v>11743.2</v>
      </c>
      <c r="E130" s="163">
        <v>7</v>
      </c>
      <c r="F130" s="163">
        <v>7.9</v>
      </c>
      <c r="G130" s="163">
        <v>7.22</v>
      </c>
      <c r="H130" s="163"/>
      <c r="I130" s="163">
        <v>52.17</v>
      </c>
      <c r="J130" s="163">
        <v>78.6</v>
      </c>
    </row>
    <row r="131" spans="1:10" ht="12.75">
      <c r="A131" s="110">
        <v>25</v>
      </c>
      <c r="C131" s="109">
        <v>3</v>
      </c>
      <c r="D131" s="163">
        <v>8474</v>
      </c>
      <c r="E131" s="163">
        <v>6.8</v>
      </c>
      <c r="F131" s="163">
        <v>7.4</v>
      </c>
      <c r="G131" s="163">
        <v>7.5</v>
      </c>
      <c r="H131" s="163"/>
      <c r="I131" s="163">
        <v>55.92</v>
      </c>
      <c r="J131" s="163">
        <v>78.94</v>
      </c>
    </row>
    <row r="132" spans="1:10" ht="12.75">
      <c r="A132" s="110">
        <v>30</v>
      </c>
      <c r="C132" s="109">
        <v>1</v>
      </c>
      <c r="D132" s="163">
        <v>971</v>
      </c>
      <c r="E132" s="163">
        <v>8</v>
      </c>
      <c r="F132" s="163">
        <v>8</v>
      </c>
      <c r="G132" s="163">
        <v>8.28</v>
      </c>
      <c r="H132" s="163"/>
      <c r="I132" s="163">
        <v>74.64</v>
      </c>
      <c r="J132" s="163">
        <v>74.64</v>
      </c>
    </row>
    <row r="133" spans="1:10" ht="12.75">
      <c r="A133" s="233" t="s">
        <v>17</v>
      </c>
      <c r="B133" s="233"/>
      <c r="C133" s="109">
        <v>11</v>
      </c>
      <c r="D133" s="163">
        <v>25085.6</v>
      </c>
      <c r="E133" s="163"/>
      <c r="F133" s="163"/>
      <c r="G133" s="163">
        <v>7.35</v>
      </c>
      <c r="H133" s="163"/>
      <c r="I133" s="163"/>
      <c r="J133" s="163"/>
    </row>
    <row r="134" spans="3:10" ht="12.75">
      <c r="C134" s="109"/>
      <c r="D134" s="163"/>
      <c r="E134" s="163"/>
      <c r="F134" s="163"/>
      <c r="G134" s="163"/>
      <c r="H134" s="163"/>
      <c r="I134" s="163"/>
      <c r="J134" s="163"/>
    </row>
    <row r="135" spans="1:10" ht="12.75">
      <c r="A135" s="234" t="s">
        <v>28</v>
      </c>
      <c r="B135" s="234"/>
      <c r="C135" s="104"/>
      <c r="D135" s="153"/>
      <c r="E135" s="163"/>
      <c r="F135" s="163"/>
      <c r="G135" s="163"/>
      <c r="H135" s="163"/>
      <c r="I135" s="163"/>
      <c r="J135" s="163"/>
    </row>
    <row r="136" spans="1:10" ht="12.75">
      <c r="A136" s="110">
        <v>20</v>
      </c>
      <c r="C136" s="109">
        <v>6</v>
      </c>
      <c r="D136" s="163">
        <v>7919.9</v>
      </c>
      <c r="E136" s="163">
        <v>8.49</v>
      </c>
      <c r="F136" s="163">
        <v>8.97</v>
      </c>
      <c r="G136" s="163">
        <v>8.7</v>
      </c>
      <c r="H136" s="163"/>
      <c r="I136" s="163">
        <v>42.53</v>
      </c>
      <c r="J136" s="163">
        <v>79.98</v>
      </c>
    </row>
    <row r="137" spans="1:10" ht="12.75">
      <c r="A137" s="110">
        <v>25</v>
      </c>
      <c r="C137" s="109">
        <v>1</v>
      </c>
      <c r="D137" s="163">
        <v>2281.6</v>
      </c>
      <c r="E137" s="163">
        <v>8.97</v>
      </c>
      <c r="F137" s="163">
        <v>8.97</v>
      </c>
      <c r="G137" s="163">
        <v>8.97</v>
      </c>
      <c r="H137" s="163"/>
      <c r="I137" s="163">
        <v>73.03</v>
      </c>
      <c r="J137" s="163">
        <v>73.03</v>
      </c>
    </row>
    <row r="138" spans="1:10" ht="12.75">
      <c r="A138" s="233" t="s">
        <v>17</v>
      </c>
      <c r="B138" s="233"/>
      <c r="C138" s="109">
        <v>7</v>
      </c>
      <c r="D138" s="163">
        <v>10201.5</v>
      </c>
      <c r="E138" s="163"/>
      <c r="F138" s="163"/>
      <c r="G138" s="163">
        <v>8.76</v>
      </c>
      <c r="H138" s="163"/>
      <c r="I138" s="163"/>
      <c r="J138" s="163"/>
    </row>
    <row r="139" spans="4:10" ht="12.75">
      <c r="D139" s="153"/>
      <c r="E139" s="163"/>
      <c r="F139" s="163"/>
      <c r="G139" s="163"/>
      <c r="H139" s="163"/>
      <c r="I139" s="163"/>
      <c r="J139" s="163"/>
    </row>
    <row r="140" spans="1:10" ht="12.75">
      <c r="A140" s="234" t="s">
        <v>29</v>
      </c>
      <c r="B140" s="234"/>
      <c r="D140" s="153"/>
      <c r="E140" s="163"/>
      <c r="F140" s="163"/>
      <c r="G140" s="163"/>
      <c r="H140" s="163"/>
      <c r="I140" s="163"/>
      <c r="J140" s="163"/>
    </row>
    <row r="141" spans="1:10" ht="12.75">
      <c r="A141" s="110">
        <v>20</v>
      </c>
      <c r="C141" s="109">
        <v>5</v>
      </c>
      <c r="D141" s="163">
        <v>4905.7</v>
      </c>
      <c r="E141" s="163">
        <v>7.9</v>
      </c>
      <c r="F141" s="163">
        <v>8.49</v>
      </c>
      <c r="G141" s="163">
        <v>8.26</v>
      </c>
      <c r="H141" s="163"/>
      <c r="I141" s="163">
        <v>74.43</v>
      </c>
      <c r="J141" s="163">
        <v>80</v>
      </c>
    </row>
    <row r="142" spans="1:10" ht="12.75">
      <c r="A142" s="110">
        <v>25</v>
      </c>
      <c r="C142" s="109">
        <v>1</v>
      </c>
      <c r="D142" s="163">
        <v>830</v>
      </c>
      <c r="E142" s="163">
        <v>8.4</v>
      </c>
      <c r="F142" s="163">
        <v>8.4</v>
      </c>
      <c r="G142" s="163">
        <v>8.4</v>
      </c>
      <c r="H142" s="163"/>
      <c r="I142" s="163">
        <v>79.04</v>
      </c>
      <c r="J142" s="163">
        <v>79.04</v>
      </c>
    </row>
    <row r="143" spans="1:10" ht="12.75">
      <c r="A143" s="235" t="s">
        <v>17</v>
      </c>
      <c r="B143" s="235"/>
      <c r="C143" s="113">
        <v>6</v>
      </c>
      <c r="D143" s="157">
        <v>5735.7</v>
      </c>
      <c r="E143" s="157"/>
      <c r="F143" s="157"/>
      <c r="G143" s="157">
        <v>8.28</v>
      </c>
      <c r="H143" s="157"/>
      <c r="I143" s="157"/>
      <c r="J143" s="157"/>
    </row>
    <row r="144" spans="1:10" ht="12.75">
      <c r="A144" s="165"/>
      <c r="B144" s="165"/>
      <c r="C144" s="148"/>
      <c r="D144" s="172"/>
      <c r="E144" s="178"/>
      <c r="F144" s="178"/>
      <c r="G144" s="178"/>
      <c r="H144" s="178"/>
      <c r="I144" s="178"/>
      <c r="J144" s="178"/>
    </row>
    <row r="145" spans="1:10" ht="12.75">
      <c r="A145" s="235" t="s">
        <v>17</v>
      </c>
      <c r="B145" s="235"/>
      <c r="C145" s="113">
        <v>497</v>
      </c>
      <c r="D145" s="157">
        <v>995139.6</v>
      </c>
      <c r="E145" s="157"/>
      <c r="F145" s="157"/>
      <c r="G145" s="157">
        <v>7.27</v>
      </c>
      <c r="H145" s="157"/>
      <c r="I145" s="157"/>
      <c r="J145" s="157"/>
    </row>
    <row r="146" spans="1:10" ht="12.75">
      <c r="A146" s="184"/>
      <c r="B146" s="184"/>
      <c r="C146" s="150"/>
      <c r="D146" s="171"/>
      <c r="E146" s="171"/>
      <c r="F146" s="171"/>
      <c r="G146" s="171"/>
      <c r="H146" s="171"/>
      <c r="I146" s="171"/>
      <c r="J146" s="171"/>
    </row>
    <row r="148" spans="1:10" ht="12.75">
      <c r="A148" s="164" t="s">
        <v>47</v>
      </c>
      <c r="B148" s="233" t="s">
        <v>62</v>
      </c>
      <c r="C148" s="233"/>
      <c r="D148" s="233"/>
      <c r="E148" s="233"/>
      <c r="F148" s="233"/>
      <c r="G148" s="233"/>
      <c r="H148" s="233"/>
      <c r="I148" s="233"/>
      <c r="J148" s="233"/>
    </row>
    <row r="149" spans="1:10" ht="12.75">
      <c r="A149" s="164" t="s">
        <v>49</v>
      </c>
      <c r="B149" s="233" t="s">
        <v>50</v>
      </c>
      <c r="C149" s="233"/>
      <c r="D149" s="233"/>
      <c r="E149" s="233"/>
      <c r="F149" s="233"/>
      <c r="G149" s="233"/>
      <c r="H149" s="233"/>
      <c r="I149" s="233"/>
      <c r="J149" s="233"/>
    </row>
  </sheetData>
  <mergeCells count="40">
    <mergeCell ref="A55:B55"/>
    <mergeCell ref="A57:B57"/>
    <mergeCell ref="I4:J4"/>
    <mergeCell ref="A6:B6"/>
    <mergeCell ref="A9:B9"/>
    <mergeCell ref="A19:B19"/>
    <mergeCell ref="A21:B21"/>
    <mergeCell ref="A27:B27"/>
    <mergeCell ref="A47:B47"/>
    <mergeCell ref="A49:B49"/>
    <mergeCell ref="B1:E1"/>
    <mergeCell ref="B2:C2"/>
    <mergeCell ref="A4:B4"/>
    <mergeCell ref="A5:B5"/>
    <mergeCell ref="E4:G4"/>
    <mergeCell ref="A64:B64"/>
    <mergeCell ref="A66:B66"/>
    <mergeCell ref="A72:B72"/>
    <mergeCell ref="A74:B74"/>
    <mergeCell ref="A112:B112"/>
    <mergeCell ref="A114:B114"/>
    <mergeCell ref="A78:B78"/>
    <mergeCell ref="A85:B85"/>
    <mergeCell ref="A104:B104"/>
    <mergeCell ref="B148:J148"/>
    <mergeCell ref="B149:J149"/>
    <mergeCell ref="A135:B135"/>
    <mergeCell ref="A138:B138"/>
    <mergeCell ref="A140:B140"/>
    <mergeCell ref="A143:B143"/>
    <mergeCell ref="A29:C29"/>
    <mergeCell ref="A87:C87"/>
    <mergeCell ref="A133:B133"/>
    <mergeCell ref="A145:B145"/>
    <mergeCell ref="A120:B120"/>
    <mergeCell ref="A122:B122"/>
    <mergeCell ref="A125:B125"/>
    <mergeCell ref="A127:B127"/>
    <mergeCell ref="A76:B76"/>
    <mergeCell ref="A106:B106"/>
  </mergeCells>
  <printOptions/>
  <pageMargins left="0.75" right="0.75" top="1" bottom="1" header="0" footer="0"/>
  <pageSetup orientation="portrait" paperSize="9"/>
  <ignoredErrors>
    <ignoredError sqref="A14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T268"/>
  <sheetViews>
    <sheetView showGridLines="0" zoomScale="75" zoomScaleNormal="75" workbookViewId="0" topLeftCell="A1">
      <selection activeCell="J1" sqref="J1"/>
    </sheetView>
  </sheetViews>
  <sheetFormatPr defaultColWidth="11.00390625" defaultRowHeight="12.75"/>
  <cols>
    <col min="1" max="1" width="4.7109375" style="72" customWidth="1"/>
    <col min="2" max="2" width="26.7109375" style="58" customWidth="1"/>
    <col min="3" max="3" width="12.7109375" style="59" customWidth="1"/>
    <col min="4" max="4" width="12.7109375" style="60" customWidth="1"/>
    <col min="5" max="7" width="12.7109375" style="61" customWidth="1"/>
    <col min="8" max="8" width="6.57421875" style="61" customWidth="1"/>
    <col min="9" max="9" width="12.7109375" style="61" customWidth="1"/>
    <col min="10" max="11" width="12.7109375" style="52" customWidth="1"/>
    <col min="12" max="215" width="10.8515625" style="44" customWidth="1"/>
    <col min="216" max="218" width="11.00390625" style="44" customWidth="1"/>
    <col min="219" max="16384" width="11.00390625" style="44" customWidth="1"/>
  </cols>
  <sheetData>
    <row r="1" spans="1:11" s="1" customFormat="1" ht="12.75">
      <c r="A1" s="118" t="s">
        <v>43</v>
      </c>
      <c r="B1" s="221" t="s">
        <v>56</v>
      </c>
      <c r="C1" s="221"/>
      <c r="D1" s="221"/>
      <c r="E1" s="221"/>
      <c r="F1" s="16"/>
      <c r="G1" s="16"/>
      <c r="H1" s="16"/>
      <c r="I1" s="16"/>
      <c r="J1" s="2"/>
      <c r="K1" s="2"/>
    </row>
    <row r="2" spans="1:11" s="1" customFormat="1" ht="12.75">
      <c r="A2" s="119" t="s">
        <v>45</v>
      </c>
      <c r="B2" s="221" t="s">
        <v>66</v>
      </c>
      <c r="C2" s="221"/>
      <c r="D2" s="15"/>
      <c r="E2" s="16"/>
      <c r="F2" s="16"/>
      <c r="G2" s="16"/>
      <c r="H2" s="16"/>
      <c r="I2" s="16"/>
      <c r="J2" s="17"/>
      <c r="K2" s="17"/>
    </row>
    <row r="3" spans="1:11" s="1" customFormat="1" ht="12.75">
      <c r="A3" s="119"/>
      <c r="B3" s="70"/>
      <c r="C3" s="2"/>
      <c r="D3" s="15"/>
      <c r="E3" s="16"/>
      <c r="F3" s="16"/>
      <c r="G3" s="16"/>
      <c r="H3" s="16"/>
      <c r="I3" s="16"/>
      <c r="J3" s="17"/>
      <c r="K3" s="17"/>
    </row>
    <row r="4" spans="1:11" s="1" customFormat="1" ht="12.75">
      <c r="A4" s="229" t="s">
        <v>0</v>
      </c>
      <c r="B4" s="230"/>
      <c r="C4" s="18" t="s">
        <v>1</v>
      </c>
      <c r="D4" s="19" t="s">
        <v>2</v>
      </c>
      <c r="E4" s="222" t="s">
        <v>3</v>
      </c>
      <c r="F4" s="222"/>
      <c r="G4" s="222"/>
      <c r="H4" s="135"/>
      <c r="I4" s="222" t="s">
        <v>4</v>
      </c>
      <c r="J4" s="222"/>
      <c r="K4" s="117"/>
    </row>
    <row r="5" spans="1:11" s="1" customFormat="1" ht="12.75">
      <c r="A5" s="225" t="s">
        <v>5</v>
      </c>
      <c r="B5" s="226"/>
      <c r="C5" s="21" t="s">
        <v>6</v>
      </c>
      <c r="D5" s="22"/>
      <c r="E5" s="23" t="s">
        <v>7</v>
      </c>
      <c r="F5" s="23" t="s">
        <v>8</v>
      </c>
      <c r="G5" s="23" t="s">
        <v>9</v>
      </c>
      <c r="H5" s="45"/>
      <c r="I5" s="24" t="s">
        <v>10</v>
      </c>
      <c r="J5" s="24" t="s">
        <v>11</v>
      </c>
      <c r="K5" s="24"/>
    </row>
    <row r="6" spans="1:11" s="1" customFormat="1" ht="12.75">
      <c r="A6" s="227" t="s">
        <v>12</v>
      </c>
      <c r="B6" s="228"/>
      <c r="C6" s="25" t="s">
        <v>13</v>
      </c>
      <c r="D6" s="26" t="s">
        <v>14</v>
      </c>
      <c r="E6" s="27"/>
      <c r="F6" s="27"/>
      <c r="G6" s="27" t="s">
        <v>15</v>
      </c>
      <c r="H6" s="188"/>
      <c r="I6" s="189"/>
      <c r="J6" s="189"/>
      <c r="K6" s="61"/>
    </row>
    <row r="7" spans="1:11" s="1" customFormat="1" ht="12.75">
      <c r="A7" s="28"/>
      <c r="B7" s="70"/>
      <c r="C7" s="29"/>
      <c r="D7" s="22"/>
      <c r="E7" s="30"/>
      <c r="F7" s="30"/>
      <c r="G7" s="30"/>
      <c r="H7" s="190"/>
      <c r="I7" s="30"/>
      <c r="J7" s="30"/>
      <c r="K7" s="30"/>
    </row>
    <row r="8" spans="1:11" s="1" customFormat="1" ht="12.75">
      <c r="A8" s="211" t="s">
        <v>16</v>
      </c>
      <c r="B8" s="212"/>
      <c r="C8" s="29"/>
      <c r="D8" s="22"/>
      <c r="E8" s="30"/>
      <c r="F8" s="30"/>
      <c r="G8" s="30"/>
      <c r="H8" s="190"/>
      <c r="I8" s="30"/>
      <c r="J8" s="30"/>
      <c r="K8" s="30"/>
    </row>
    <row r="9" spans="1:20" s="1" customFormat="1" ht="12.75">
      <c r="A9" s="70">
        <v>14</v>
      </c>
      <c r="B9" s="70"/>
      <c r="C9" s="87">
        <v>1</v>
      </c>
      <c r="D9" s="78">
        <v>4012</v>
      </c>
      <c r="E9" s="11">
        <v>7</v>
      </c>
      <c r="F9" s="11">
        <v>7</v>
      </c>
      <c r="G9" s="11">
        <v>7</v>
      </c>
      <c r="H9" s="11"/>
      <c r="I9" s="61">
        <v>72.29805829616615</v>
      </c>
      <c r="J9" s="61">
        <v>72.29805829616615</v>
      </c>
      <c r="K9" s="41"/>
      <c r="T9" s="81">
        <f aca="true" t="shared" si="0" ref="T9:T78">D9/C9</f>
        <v>4012</v>
      </c>
    </row>
    <row r="10" spans="1:20" s="1" customFormat="1" ht="12.75">
      <c r="A10" s="70">
        <v>18</v>
      </c>
      <c r="B10" s="70"/>
      <c r="C10" s="87">
        <v>1</v>
      </c>
      <c r="D10" s="78">
        <v>4480</v>
      </c>
      <c r="E10" s="11">
        <v>7.1</v>
      </c>
      <c r="F10" s="11">
        <v>7.1</v>
      </c>
      <c r="G10" s="11">
        <v>7.1</v>
      </c>
      <c r="H10" s="11"/>
      <c r="I10" s="61">
        <v>73.13927481102967</v>
      </c>
      <c r="J10" s="61">
        <v>73.13927481102967</v>
      </c>
      <c r="K10" s="41"/>
      <c r="T10" s="81">
        <f t="shared" si="0"/>
        <v>4480</v>
      </c>
    </row>
    <row r="11" spans="1:20" s="1" customFormat="1" ht="12.75">
      <c r="A11" s="70">
        <v>20</v>
      </c>
      <c r="B11" s="70"/>
      <c r="C11" s="87">
        <v>17</v>
      </c>
      <c r="D11" s="78">
        <v>55420.98</v>
      </c>
      <c r="E11" s="11">
        <v>6.7</v>
      </c>
      <c r="F11" s="11">
        <v>8.2</v>
      </c>
      <c r="G11" s="11">
        <v>7.278235294117648</v>
      </c>
      <c r="H11" s="11"/>
      <c r="I11" s="61">
        <v>46.1887364147379</v>
      </c>
      <c r="J11" s="61">
        <v>79.87343133188948</v>
      </c>
      <c r="K11" s="41"/>
      <c r="T11" s="81">
        <f t="shared" si="0"/>
        <v>3260.057647058824</v>
      </c>
    </row>
    <row r="12" spans="1:20" s="1" customFormat="1" ht="12.75">
      <c r="A12" s="70">
        <v>22</v>
      </c>
      <c r="B12" s="70"/>
      <c r="C12" s="87">
        <v>1</v>
      </c>
      <c r="D12" s="78">
        <v>1188</v>
      </c>
      <c r="E12" s="11">
        <v>7.85</v>
      </c>
      <c r="F12" s="11">
        <v>7.85</v>
      </c>
      <c r="G12" s="11">
        <v>7.85</v>
      </c>
      <c r="H12" s="11"/>
      <c r="I12" s="61">
        <v>75</v>
      </c>
      <c r="J12" s="61">
        <v>75</v>
      </c>
      <c r="K12" s="41"/>
      <c r="T12" s="81">
        <f t="shared" si="0"/>
        <v>1188</v>
      </c>
    </row>
    <row r="13" spans="1:20" s="1" customFormat="1" ht="12.75">
      <c r="A13" s="70">
        <v>25</v>
      </c>
      <c r="B13" s="70"/>
      <c r="C13" s="87">
        <v>9</v>
      </c>
      <c r="D13" s="78">
        <v>22131.99</v>
      </c>
      <c r="E13" s="11">
        <v>6.8</v>
      </c>
      <c r="F13" s="11">
        <v>7.95</v>
      </c>
      <c r="G13" s="11">
        <v>7.4</v>
      </c>
      <c r="H13" s="11"/>
      <c r="I13" s="61">
        <v>46.04268718598326</v>
      </c>
      <c r="J13" s="61">
        <v>79.87791235469534</v>
      </c>
      <c r="K13" s="41"/>
      <c r="T13" s="81">
        <f t="shared" si="0"/>
        <v>2459.11</v>
      </c>
    </row>
    <row r="14" spans="1:20" s="1" customFormat="1" ht="12.75">
      <c r="A14" s="70">
        <v>30</v>
      </c>
      <c r="B14" s="70"/>
      <c r="C14" s="87">
        <v>7</v>
      </c>
      <c r="D14" s="78">
        <v>16555.2</v>
      </c>
      <c r="E14" s="11">
        <v>6.75</v>
      </c>
      <c r="F14" s="11">
        <v>7.5</v>
      </c>
      <c r="G14" s="11">
        <v>7.235714285714286</v>
      </c>
      <c r="H14" s="11"/>
      <c r="I14" s="61">
        <v>68.781977005656</v>
      </c>
      <c r="J14" s="61">
        <v>79.9880999603332</v>
      </c>
      <c r="K14" s="41"/>
      <c r="T14" s="81">
        <f t="shared" si="0"/>
        <v>2365.0285714285715</v>
      </c>
    </row>
    <row r="15" spans="1:20" s="1" customFormat="1" ht="12.75">
      <c r="A15" s="213" t="s">
        <v>17</v>
      </c>
      <c r="B15" s="214"/>
      <c r="C15" s="29">
        <f>SUM(C9:C14)</f>
        <v>36</v>
      </c>
      <c r="D15" s="23">
        <f>SUM(D9:D14)</f>
        <v>103788.17</v>
      </c>
      <c r="E15" s="24"/>
      <c r="F15" s="24"/>
      <c r="G15" s="23">
        <v>7.285513906001478</v>
      </c>
      <c r="H15" s="11"/>
      <c r="I15" s="23"/>
      <c r="J15" s="23"/>
      <c r="K15" s="30"/>
      <c r="T15" s="81">
        <f t="shared" si="0"/>
        <v>2883.004722222222</v>
      </c>
    </row>
    <row r="16" spans="1:20" s="1" customFormat="1" ht="12.75">
      <c r="A16" s="28"/>
      <c r="B16" s="70"/>
      <c r="C16" s="29"/>
      <c r="D16" s="23"/>
      <c r="E16" s="23"/>
      <c r="F16" s="23"/>
      <c r="G16" s="23"/>
      <c r="H16" s="11"/>
      <c r="I16" s="23"/>
      <c r="J16" s="23"/>
      <c r="K16" s="30"/>
      <c r="T16" s="81" t="e">
        <f t="shared" si="0"/>
        <v>#DIV/0!</v>
      </c>
    </row>
    <row r="17" spans="1:20" s="1" customFormat="1" ht="12.75">
      <c r="A17" s="217" t="s">
        <v>31</v>
      </c>
      <c r="B17" s="218"/>
      <c r="C17" s="29"/>
      <c r="D17" s="23"/>
      <c r="E17" s="23"/>
      <c r="F17" s="23"/>
      <c r="G17" s="23"/>
      <c r="H17" s="11"/>
      <c r="I17" s="23"/>
      <c r="J17" s="23"/>
      <c r="K17" s="30"/>
      <c r="T17" s="81" t="e">
        <f t="shared" si="0"/>
        <v>#DIV/0!</v>
      </c>
    </row>
    <row r="18" spans="1:20" s="1" customFormat="1" ht="12.75">
      <c r="A18" s="70">
        <v>12</v>
      </c>
      <c r="B18" s="70"/>
      <c r="C18" s="87">
        <v>3</v>
      </c>
      <c r="D18" s="78">
        <v>5156</v>
      </c>
      <c r="E18" s="11">
        <v>7.2</v>
      </c>
      <c r="F18" s="11">
        <v>7.5</v>
      </c>
      <c r="G18" s="11">
        <v>7.36</v>
      </c>
      <c r="H18" s="11"/>
      <c r="I18" s="61">
        <v>64.99</v>
      </c>
      <c r="J18" s="61">
        <v>74.94</v>
      </c>
      <c r="K18" s="41"/>
      <c r="T18" s="81">
        <f t="shared" si="0"/>
        <v>1718.6666666666667</v>
      </c>
    </row>
    <row r="19" spans="1:20" s="1" customFormat="1" ht="12.75">
      <c r="A19" s="70">
        <v>13</v>
      </c>
      <c r="B19" s="70"/>
      <c r="C19" s="87">
        <v>1</v>
      </c>
      <c r="D19" s="78">
        <v>1451</v>
      </c>
      <c r="E19" s="11">
        <v>7.7</v>
      </c>
      <c r="F19" s="11">
        <v>7.7</v>
      </c>
      <c r="G19" s="11">
        <v>7.7</v>
      </c>
      <c r="H19" s="11"/>
      <c r="I19" s="61">
        <v>73.06</v>
      </c>
      <c r="J19" s="61">
        <v>73.06</v>
      </c>
      <c r="K19" s="41"/>
      <c r="T19" s="81">
        <f t="shared" si="0"/>
        <v>1451</v>
      </c>
    </row>
    <row r="20" spans="1:20" s="1" customFormat="1" ht="12.75">
      <c r="A20" s="70">
        <v>15</v>
      </c>
      <c r="B20" s="70"/>
      <c r="C20" s="87">
        <v>5</v>
      </c>
      <c r="D20" s="78">
        <v>4629</v>
      </c>
      <c r="E20" s="11">
        <v>7.7</v>
      </c>
      <c r="F20" s="11">
        <v>8.48</v>
      </c>
      <c r="G20" s="11">
        <v>7.97</v>
      </c>
      <c r="H20" s="11"/>
      <c r="I20" s="61">
        <v>75.96</v>
      </c>
      <c r="J20" s="61">
        <v>80</v>
      </c>
      <c r="K20" s="41"/>
      <c r="T20" s="81">
        <f t="shared" si="0"/>
        <v>925.8</v>
      </c>
    </row>
    <row r="21" spans="1:20" s="1" customFormat="1" ht="12.75">
      <c r="A21" s="70">
        <v>16</v>
      </c>
      <c r="B21" s="70"/>
      <c r="C21" s="87">
        <v>1</v>
      </c>
      <c r="D21" s="78">
        <v>1474</v>
      </c>
      <c r="E21" s="11">
        <v>7.5</v>
      </c>
      <c r="F21" s="11">
        <v>7.5</v>
      </c>
      <c r="G21" s="11">
        <v>7.5</v>
      </c>
      <c r="H21" s="11"/>
      <c r="I21" s="61">
        <v>61.33</v>
      </c>
      <c r="J21" s="61">
        <v>61.33</v>
      </c>
      <c r="K21" s="41"/>
      <c r="T21" s="81">
        <f t="shared" si="0"/>
        <v>1474</v>
      </c>
    </row>
    <row r="22" spans="1:20" s="1" customFormat="1" ht="12.75">
      <c r="A22" s="70">
        <v>17</v>
      </c>
      <c r="B22" s="70"/>
      <c r="C22" s="87">
        <v>2</v>
      </c>
      <c r="D22" s="78">
        <v>2042</v>
      </c>
      <c r="E22" s="11">
        <v>7.5</v>
      </c>
      <c r="F22" s="11">
        <v>7.7</v>
      </c>
      <c r="G22" s="11">
        <v>7.57</v>
      </c>
      <c r="H22" s="11"/>
      <c r="I22" s="61">
        <v>57.87</v>
      </c>
      <c r="J22" s="61">
        <v>77.54</v>
      </c>
      <c r="K22" s="41"/>
      <c r="T22" s="81">
        <f t="shared" si="0"/>
        <v>1021</v>
      </c>
    </row>
    <row r="23" spans="1:20" s="1" customFormat="1" ht="12.75">
      <c r="A23" s="70">
        <v>20</v>
      </c>
      <c r="B23" s="70"/>
      <c r="C23" s="87">
        <v>32</v>
      </c>
      <c r="D23" s="78">
        <v>34548</v>
      </c>
      <c r="E23" s="11">
        <v>7</v>
      </c>
      <c r="F23" s="11">
        <v>8.9</v>
      </c>
      <c r="G23" s="11">
        <v>7.92</v>
      </c>
      <c r="H23" s="11"/>
      <c r="I23" s="61">
        <v>44.74</v>
      </c>
      <c r="J23" s="61">
        <v>80</v>
      </c>
      <c r="K23" s="41"/>
      <c r="T23" s="81">
        <f t="shared" si="0"/>
        <v>1079.625</v>
      </c>
    </row>
    <row r="24" spans="1:20" s="1" customFormat="1" ht="12.75">
      <c r="A24" s="70">
        <v>25</v>
      </c>
      <c r="B24" s="70"/>
      <c r="C24" s="87">
        <v>13</v>
      </c>
      <c r="D24" s="78">
        <v>17674</v>
      </c>
      <c r="E24" s="11">
        <v>7</v>
      </c>
      <c r="F24" s="11">
        <v>8.5</v>
      </c>
      <c r="G24" s="11">
        <v>7.63</v>
      </c>
      <c r="H24" s="11"/>
      <c r="I24" s="61">
        <v>55.94</v>
      </c>
      <c r="J24" s="61">
        <v>80</v>
      </c>
      <c r="K24" s="41"/>
      <c r="T24" s="81">
        <f t="shared" si="0"/>
        <v>1359.5384615384614</v>
      </c>
    </row>
    <row r="25" spans="1:20" s="1" customFormat="1" ht="12.75">
      <c r="A25" s="70">
        <v>30</v>
      </c>
      <c r="B25" s="70"/>
      <c r="C25" s="87">
        <v>10</v>
      </c>
      <c r="D25" s="78">
        <v>12227</v>
      </c>
      <c r="E25" s="11">
        <v>7.4</v>
      </c>
      <c r="F25" s="11">
        <v>8.9</v>
      </c>
      <c r="G25" s="11">
        <v>7.81</v>
      </c>
      <c r="H25" s="11"/>
      <c r="I25" s="61">
        <v>56</v>
      </c>
      <c r="J25" s="61">
        <v>80</v>
      </c>
      <c r="K25" s="41"/>
      <c r="T25" s="81">
        <f t="shared" si="0"/>
        <v>1222.7</v>
      </c>
    </row>
    <row r="26" spans="1:20" s="1" customFormat="1" ht="12.75">
      <c r="A26" s="213" t="s">
        <v>17</v>
      </c>
      <c r="B26" s="214"/>
      <c r="C26" s="29">
        <f>SUM(C18:C25)</f>
        <v>67</v>
      </c>
      <c r="D26" s="23">
        <f>SUM(D18:D25)</f>
        <v>79201</v>
      </c>
      <c r="E26" s="24"/>
      <c r="F26" s="24"/>
      <c r="G26" s="23">
        <v>7.783898940669941</v>
      </c>
      <c r="H26" s="11"/>
      <c r="I26" s="23"/>
      <c r="J26" s="23"/>
      <c r="K26" s="30"/>
      <c r="T26" s="81">
        <f t="shared" si="0"/>
        <v>1182.1044776119404</v>
      </c>
    </row>
    <row r="27" spans="1:20" s="1" customFormat="1" ht="12.75">
      <c r="A27" s="28"/>
      <c r="B27" s="70"/>
      <c r="C27" s="29"/>
      <c r="D27" s="23"/>
      <c r="E27" s="24"/>
      <c r="F27" s="24"/>
      <c r="G27" s="23"/>
      <c r="H27" s="11"/>
      <c r="I27" s="23"/>
      <c r="J27" s="23"/>
      <c r="K27" s="30"/>
      <c r="T27" s="81" t="e">
        <f t="shared" si="0"/>
        <v>#DIV/0!</v>
      </c>
    </row>
    <row r="28" spans="1:20" s="1" customFormat="1" ht="12.75">
      <c r="A28" s="217" t="s">
        <v>19</v>
      </c>
      <c r="B28" s="218"/>
      <c r="C28" s="218"/>
      <c r="D28" s="23"/>
      <c r="E28" s="23"/>
      <c r="F28" s="23"/>
      <c r="G28" s="23"/>
      <c r="H28" s="11"/>
      <c r="I28" s="23"/>
      <c r="J28" s="23"/>
      <c r="K28" s="30"/>
      <c r="T28" s="81" t="e">
        <f t="shared" si="0"/>
        <v>#DIV/0!</v>
      </c>
    </row>
    <row r="29" spans="1:20" s="1" customFormat="1" ht="12.75">
      <c r="A29" s="70">
        <v>12</v>
      </c>
      <c r="B29" s="70"/>
      <c r="C29" s="87">
        <v>1</v>
      </c>
      <c r="D29" s="78">
        <v>1040</v>
      </c>
      <c r="E29" s="11">
        <v>7.75</v>
      </c>
      <c r="F29" s="11">
        <v>7.75</v>
      </c>
      <c r="G29" s="11">
        <v>7.75</v>
      </c>
      <c r="H29" s="11"/>
      <c r="I29" s="61">
        <v>31.52</v>
      </c>
      <c r="J29" s="61">
        <v>31.52</v>
      </c>
      <c r="K29" s="41"/>
      <c r="T29" s="81">
        <f t="shared" si="0"/>
        <v>1040</v>
      </c>
    </row>
    <row r="30" spans="1:20" s="1" customFormat="1" ht="12.75">
      <c r="A30" s="70">
        <v>15</v>
      </c>
      <c r="B30" s="70"/>
      <c r="C30" s="87">
        <v>1</v>
      </c>
      <c r="D30" s="78">
        <v>2754</v>
      </c>
      <c r="E30" s="11">
        <v>7.2</v>
      </c>
      <c r="F30" s="11">
        <v>7.2</v>
      </c>
      <c r="G30" s="11">
        <v>7.2</v>
      </c>
      <c r="H30" s="11"/>
      <c r="I30" s="61">
        <v>76.64</v>
      </c>
      <c r="J30" s="61">
        <v>76.64</v>
      </c>
      <c r="K30" s="41"/>
      <c r="T30" s="81">
        <f t="shared" si="0"/>
        <v>2754</v>
      </c>
    </row>
    <row r="31" spans="1:20" s="1" customFormat="1" ht="12.75">
      <c r="A31" s="70">
        <v>16</v>
      </c>
      <c r="B31" s="70"/>
      <c r="C31" s="87">
        <v>1</v>
      </c>
      <c r="D31" s="78">
        <v>1200</v>
      </c>
      <c r="E31" s="11">
        <v>7.4</v>
      </c>
      <c r="F31" s="11">
        <v>7.4</v>
      </c>
      <c r="G31" s="11">
        <v>7.4</v>
      </c>
      <c r="H31" s="11"/>
      <c r="I31" s="61">
        <v>49.61</v>
      </c>
      <c r="J31" s="61">
        <v>49.61</v>
      </c>
      <c r="K31" s="41"/>
      <c r="T31" s="81">
        <f t="shared" si="0"/>
        <v>1200</v>
      </c>
    </row>
    <row r="32" spans="1:20" s="1" customFormat="1" ht="12.75">
      <c r="A32" s="70">
        <v>17</v>
      </c>
      <c r="B32" s="70"/>
      <c r="C32" s="87">
        <v>1</v>
      </c>
      <c r="D32" s="78">
        <v>4268</v>
      </c>
      <c r="E32" s="11">
        <v>6.9</v>
      </c>
      <c r="F32" s="11">
        <v>6.9</v>
      </c>
      <c r="G32" s="11">
        <v>6.9</v>
      </c>
      <c r="H32" s="11"/>
      <c r="I32" s="61">
        <v>79.87</v>
      </c>
      <c r="J32" s="61">
        <v>79.87</v>
      </c>
      <c r="K32" s="41"/>
      <c r="T32" s="81">
        <f t="shared" si="0"/>
        <v>4268</v>
      </c>
    </row>
    <row r="33" spans="1:20" s="1" customFormat="1" ht="12.75">
      <c r="A33" s="70">
        <v>19</v>
      </c>
      <c r="B33" s="70"/>
      <c r="C33" s="87">
        <v>1</v>
      </c>
      <c r="D33" s="78">
        <v>1466</v>
      </c>
      <c r="E33" s="11">
        <v>7.5</v>
      </c>
      <c r="F33" s="11">
        <v>7.5</v>
      </c>
      <c r="G33" s="11">
        <v>7.5</v>
      </c>
      <c r="H33" s="11"/>
      <c r="I33" s="61">
        <v>79.07</v>
      </c>
      <c r="J33" s="61">
        <v>79.07</v>
      </c>
      <c r="K33" s="41"/>
      <c r="T33" s="81">
        <f t="shared" si="0"/>
        <v>1466</v>
      </c>
    </row>
    <row r="34" spans="1:20" s="1" customFormat="1" ht="12.75">
      <c r="A34" s="70">
        <v>20</v>
      </c>
      <c r="B34" s="70"/>
      <c r="C34" s="87">
        <v>9</v>
      </c>
      <c r="D34" s="78">
        <v>30461</v>
      </c>
      <c r="E34" s="11">
        <v>6.7</v>
      </c>
      <c r="F34" s="11">
        <v>6.95</v>
      </c>
      <c r="G34" s="11">
        <v>6.8</v>
      </c>
      <c r="H34" s="11"/>
      <c r="I34" s="61">
        <v>39.07</v>
      </c>
      <c r="J34" s="61">
        <v>79.9</v>
      </c>
      <c r="K34" s="41"/>
      <c r="T34" s="81">
        <f t="shared" si="0"/>
        <v>3384.5555555555557</v>
      </c>
    </row>
    <row r="35" spans="1:20" s="1" customFormat="1" ht="12.75">
      <c r="A35" s="70">
        <v>25</v>
      </c>
      <c r="B35" s="70"/>
      <c r="C35" s="87">
        <v>2</v>
      </c>
      <c r="D35" s="78">
        <v>5658</v>
      </c>
      <c r="E35" s="11">
        <v>6.8</v>
      </c>
      <c r="F35" s="11">
        <v>7.5</v>
      </c>
      <c r="G35" s="11">
        <v>6.96</v>
      </c>
      <c r="H35" s="11"/>
      <c r="I35" s="61">
        <v>72.41</v>
      </c>
      <c r="J35" s="61">
        <v>74.96</v>
      </c>
      <c r="K35" s="41"/>
      <c r="T35" s="81">
        <f t="shared" si="0"/>
        <v>2829</v>
      </c>
    </row>
    <row r="36" spans="1:20" s="1" customFormat="1" ht="12.75">
      <c r="A36" s="70">
        <v>28</v>
      </c>
      <c r="B36" s="70"/>
      <c r="C36" s="87">
        <v>1</v>
      </c>
      <c r="D36" s="78">
        <v>3390</v>
      </c>
      <c r="E36" s="11">
        <v>6.85</v>
      </c>
      <c r="F36" s="11">
        <v>6.85</v>
      </c>
      <c r="G36" s="11">
        <v>6.85</v>
      </c>
      <c r="H36" s="11"/>
      <c r="I36" s="61">
        <v>76.8</v>
      </c>
      <c r="J36" s="61">
        <v>76.8</v>
      </c>
      <c r="K36" s="41"/>
      <c r="T36" s="81">
        <f t="shared" si="0"/>
        <v>3390</v>
      </c>
    </row>
    <row r="37" spans="1:20" s="1" customFormat="1" ht="12.75">
      <c r="A37" s="70">
        <v>30</v>
      </c>
      <c r="B37" s="70"/>
      <c r="C37" s="87">
        <v>8</v>
      </c>
      <c r="D37" s="78">
        <v>30084</v>
      </c>
      <c r="E37" s="11">
        <v>6.7</v>
      </c>
      <c r="F37" s="11">
        <v>7.5</v>
      </c>
      <c r="G37" s="11">
        <v>6.84</v>
      </c>
      <c r="H37" s="11"/>
      <c r="I37" s="61">
        <v>58.04</v>
      </c>
      <c r="J37" s="61">
        <v>79.89</v>
      </c>
      <c r="K37" s="41"/>
      <c r="T37" s="81">
        <f t="shared" si="0"/>
        <v>3760.5</v>
      </c>
    </row>
    <row r="38" spans="1:20" s="1" customFormat="1" ht="12.75">
      <c r="A38" s="213" t="s">
        <v>17</v>
      </c>
      <c r="B38" s="214"/>
      <c r="C38" s="29">
        <f>SUM(C29:C37)</f>
        <v>25</v>
      </c>
      <c r="D38" s="23">
        <f>SUM(D29:D37)</f>
        <v>80321</v>
      </c>
      <c r="E38" s="24"/>
      <c r="F38" s="24"/>
      <c r="G38" s="23">
        <v>6.881432502085383</v>
      </c>
      <c r="H38" s="11"/>
      <c r="I38" s="23"/>
      <c r="J38" s="23"/>
      <c r="K38" s="30"/>
      <c r="T38" s="81">
        <f t="shared" si="0"/>
        <v>3212.84</v>
      </c>
    </row>
    <row r="39" spans="1:20" s="1" customFormat="1" ht="12.75">
      <c r="A39" s="28"/>
      <c r="B39" s="70"/>
      <c r="C39" s="29"/>
      <c r="D39" s="23"/>
      <c r="E39" s="23"/>
      <c r="F39" s="23"/>
      <c r="G39" s="23"/>
      <c r="H39" s="11"/>
      <c r="I39" s="23"/>
      <c r="J39" s="23"/>
      <c r="K39" s="30"/>
      <c r="T39" s="81" t="e">
        <f t="shared" si="0"/>
        <v>#DIV/0!</v>
      </c>
    </row>
    <row r="40" spans="1:20" s="1" customFormat="1" ht="12.75">
      <c r="A40" s="211" t="s">
        <v>20</v>
      </c>
      <c r="B40" s="212"/>
      <c r="C40" s="29"/>
      <c r="D40" s="23"/>
      <c r="E40" s="23"/>
      <c r="F40" s="23"/>
      <c r="G40" s="23"/>
      <c r="H40" s="11"/>
      <c r="I40" s="23"/>
      <c r="J40" s="23"/>
      <c r="K40" s="30"/>
      <c r="T40" s="81" t="e">
        <f t="shared" si="0"/>
        <v>#DIV/0!</v>
      </c>
    </row>
    <row r="41" spans="1:20" s="1" customFormat="1" ht="12.75">
      <c r="A41" s="70">
        <v>8</v>
      </c>
      <c r="B41" s="70"/>
      <c r="C41" s="87">
        <v>1</v>
      </c>
      <c r="D41" s="78">
        <v>390</v>
      </c>
      <c r="E41" s="11">
        <v>8.9</v>
      </c>
      <c r="F41" s="11">
        <v>8.9</v>
      </c>
      <c r="G41" s="11">
        <v>8.9</v>
      </c>
      <c r="H41" s="11"/>
      <c r="I41" s="61">
        <v>57.42</v>
      </c>
      <c r="J41" s="61">
        <v>57.42</v>
      </c>
      <c r="K41" s="41"/>
      <c r="T41" s="81">
        <f t="shared" si="0"/>
        <v>390</v>
      </c>
    </row>
    <row r="42" spans="1:20" s="1" customFormat="1" ht="12.75">
      <c r="A42" s="70">
        <v>15</v>
      </c>
      <c r="B42" s="70"/>
      <c r="C42" s="87">
        <v>2</v>
      </c>
      <c r="D42" s="78">
        <v>1227</v>
      </c>
      <c r="E42" s="11">
        <v>8.3</v>
      </c>
      <c r="F42" s="11">
        <v>8.9</v>
      </c>
      <c r="G42" s="11">
        <v>8.66</v>
      </c>
      <c r="H42" s="11"/>
      <c r="I42" s="61">
        <v>72.42</v>
      </c>
      <c r="J42" s="61">
        <v>76.74</v>
      </c>
      <c r="K42" s="41"/>
      <c r="T42" s="81">
        <f t="shared" si="0"/>
        <v>613.5</v>
      </c>
    </row>
    <row r="43" spans="1:20" s="1" customFormat="1" ht="12.75">
      <c r="A43" s="70">
        <v>20</v>
      </c>
      <c r="B43" s="70"/>
      <c r="C43" s="87">
        <v>2</v>
      </c>
      <c r="D43" s="78">
        <v>1881</v>
      </c>
      <c r="E43" s="11">
        <v>8.3</v>
      </c>
      <c r="F43" s="11">
        <v>8.9</v>
      </c>
      <c r="G43" s="11">
        <v>8.44</v>
      </c>
      <c r="H43" s="11"/>
      <c r="I43" s="61">
        <v>65.93</v>
      </c>
      <c r="J43" s="61">
        <v>69.21</v>
      </c>
      <c r="K43" s="41"/>
      <c r="T43" s="81">
        <f t="shared" si="0"/>
        <v>940.5</v>
      </c>
    </row>
    <row r="44" spans="1:20" s="1" customFormat="1" ht="12.75">
      <c r="A44" s="70">
        <v>25</v>
      </c>
      <c r="B44" s="70"/>
      <c r="C44" s="87">
        <v>1</v>
      </c>
      <c r="D44" s="78">
        <v>436</v>
      </c>
      <c r="E44" s="11">
        <v>8.9</v>
      </c>
      <c r="F44" s="11">
        <v>8.9</v>
      </c>
      <c r="G44" s="11">
        <v>8.9</v>
      </c>
      <c r="H44" s="11"/>
      <c r="I44" s="61">
        <v>62.74</v>
      </c>
      <c r="J44" s="61">
        <v>62.74</v>
      </c>
      <c r="K44" s="41"/>
      <c r="T44" s="81">
        <f t="shared" si="0"/>
        <v>436</v>
      </c>
    </row>
    <row r="45" spans="1:20" s="1" customFormat="1" ht="12.75">
      <c r="A45" s="213" t="s">
        <v>17</v>
      </c>
      <c r="B45" s="214"/>
      <c r="C45" s="29">
        <f>SUM(C41:C44)</f>
        <v>6</v>
      </c>
      <c r="D45" s="23">
        <f>SUM(D41:D44)</f>
        <v>3934</v>
      </c>
      <c r="E45" s="23"/>
      <c r="F45" s="23"/>
      <c r="G45" s="23">
        <v>8.605200813421455</v>
      </c>
      <c r="H45" s="11"/>
      <c r="I45" s="23"/>
      <c r="J45" s="23"/>
      <c r="K45" s="30"/>
      <c r="T45" s="81">
        <f t="shared" si="0"/>
        <v>655.6666666666666</v>
      </c>
    </row>
    <row r="46" spans="1:20" s="1" customFormat="1" ht="12.75">
      <c r="A46" s="28"/>
      <c r="B46" s="70"/>
      <c r="C46" s="29"/>
      <c r="D46" s="23"/>
      <c r="E46" s="23"/>
      <c r="F46" s="23"/>
      <c r="G46" s="23"/>
      <c r="H46" s="11"/>
      <c r="I46" s="23"/>
      <c r="J46" s="23"/>
      <c r="K46" s="30"/>
      <c r="T46" s="81" t="e">
        <f t="shared" si="0"/>
        <v>#DIV/0!</v>
      </c>
    </row>
    <row r="47" spans="1:20" s="1" customFormat="1" ht="12.75">
      <c r="A47" s="211" t="s">
        <v>21</v>
      </c>
      <c r="B47" s="212"/>
      <c r="C47" s="29"/>
      <c r="D47" s="23"/>
      <c r="E47" s="23"/>
      <c r="F47" s="23"/>
      <c r="G47" s="23"/>
      <c r="H47" s="11"/>
      <c r="I47" s="23"/>
      <c r="J47" s="23"/>
      <c r="K47" s="30"/>
      <c r="T47" s="81" t="e">
        <f t="shared" si="0"/>
        <v>#DIV/0!</v>
      </c>
    </row>
    <row r="48" spans="1:20" s="1" customFormat="1" ht="12.75">
      <c r="A48" s="70">
        <v>12</v>
      </c>
      <c r="B48" s="70"/>
      <c r="C48" s="87">
        <v>2</v>
      </c>
      <c r="D48" s="78">
        <v>6500</v>
      </c>
      <c r="E48" s="11">
        <v>6.9</v>
      </c>
      <c r="F48" s="11">
        <v>7.15</v>
      </c>
      <c r="G48" s="11">
        <v>7</v>
      </c>
      <c r="H48" s="11"/>
      <c r="I48" s="61">
        <v>28.77</v>
      </c>
      <c r="J48" s="61">
        <v>40.26</v>
      </c>
      <c r="K48" s="41"/>
      <c r="T48" s="81">
        <f t="shared" si="0"/>
        <v>3250</v>
      </c>
    </row>
    <row r="49" spans="1:20" s="1" customFormat="1" ht="12.75">
      <c r="A49" s="70">
        <v>15</v>
      </c>
      <c r="B49" s="70"/>
      <c r="C49" s="87">
        <v>5</v>
      </c>
      <c r="D49" s="78">
        <v>16412</v>
      </c>
      <c r="E49" s="11">
        <v>6.3</v>
      </c>
      <c r="F49" s="11">
        <v>7.25</v>
      </c>
      <c r="G49" s="11">
        <v>6.85</v>
      </c>
      <c r="H49" s="11"/>
      <c r="I49" s="61">
        <v>31.44</v>
      </c>
      <c r="J49" s="61">
        <v>79.8</v>
      </c>
      <c r="K49" s="41"/>
      <c r="T49" s="81">
        <f t="shared" si="0"/>
        <v>3282.4</v>
      </c>
    </row>
    <row r="50" spans="1:20" s="1" customFormat="1" ht="12.75">
      <c r="A50" s="70">
        <v>18</v>
      </c>
      <c r="B50" s="70"/>
      <c r="C50" s="87">
        <v>2</v>
      </c>
      <c r="D50" s="78">
        <v>10200</v>
      </c>
      <c r="E50" s="11">
        <v>6.9</v>
      </c>
      <c r="F50" s="11">
        <v>6.9</v>
      </c>
      <c r="G50" s="11">
        <v>6.9</v>
      </c>
      <c r="H50" s="11"/>
      <c r="I50" s="61">
        <v>31.9</v>
      </c>
      <c r="J50" s="61">
        <v>64.14</v>
      </c>
      <c r="K50" s="41"/>
      <c r="T50" s="81">
        <f t="shared" si="0"/>
        <v>5100</v>
      </c>
    </row>
    <row r="51" spans="1:20" s="1" customFormat="1" ht="12.75">
      <c r="A51" s="70">
        <v>20</v>
      </c>
      <c r="B51" s="70"/>
      <c r="C51" s="87">
        <v>22</v>
      </c>
      <c r="D51" s="78">
        <v>91680.8062</v>
      </c>
      <c r="E51" s="11">
        <v>6</v>
      </c>
      <c r="F51" s="11">
        <v>7.2</v>
      </c>
      <c r="G51" s="11">
        <v>6.76</v>
      </c>
      <c r="H51" s="11"/>
      <c r="I51" s="61">
        <v>27.29</v>
      </c>
      <c r="J51" s="61">
        <v>80</v>
      </c>
      <c r="K51" s="41"/>
      <c r="T51" s="81">
        <f t="shared" si="0"/>
        <v>4167.309372727273</v>
      </c>
    </row>
    <row r="52" spans="1:20" s="1" customFormat="1" ht="12.75">
      <c r="A52" s="70">
        <v>25</v>
      </c>
      <c r="B52" s="70"/>
      <c r="C52" s="87">
        <v>8</v>
      </c>
      <c r="D52" s="78">
        <v>27051.16</v>
      </c>
      <c r="E52" s="11">
        <v>6.6</v>
      </c>
      <c r="F52" s="11">
        <v>6.9</v>
      </c>
      <c r="G52" s="11">
        <v>6.74</v>
      </c>
      <c r="H52" s="11"/>
      <c r="I52" s="61">
        <v>25.34</v>
      </c>
      <c r="J52" s="61">
        <v>79.9</v>
      </c>
      <c r="K52" s="41"/>
      <c r="T52" s="81">
        <f t="shared" si="0"/>
        <v>3381.395</v>
      </c>
    </row>
    <row r="53" spans="1:20" s="1" customFormat="1" ht="12.75">
      <c r="A53" s="70">
        <v>30</v>
      </c>
      <c r="B53" s="70"/>
      <c r="C53" s="87">
        <v>1</v>
      </c>
      <c r="D53" s="78">
        <v>2394</v>
      </c>
      <c r="E53" s="11">
        <v>6.95</v>
      </c>
      <c r="F53" s="11">
        <v>6.95</v>
      </c>
      <c r="G53" s="11">
        <v>6.95</v>
      </c>
      <c r="H53" s="11"/>
      <c r="I53" s="61">
        <v>72</v>
      </c>
      <c r="J53" s="61">
        <v>72</v>
      </c>
      <c r="K53" s="41"/>
      <c r="T53" s="81">
        <f t="shared" si="0"/>
        <v>2394</v>
      </c>
    </row>
    <row r="54" spans="1:20" s="1" customFormat="1" ht="12.75">
      <c r="A54" s="213" t="s">
        <v>17</v>
      </c>
      <c r="B54" s="214"/>
      <c r="C54" s="29">
        <f>SUM(C48:C53)</f>
        <v>40</v>
      </c>
      <c r="D54" s="23">
        <f>SUM(D48:D53)</f>
        <v>154237.9662</v>
      </c>
      <c r="E54" s="24"/>
      <c r="F54" s="24"/>
      <c r="G54" s="23">
        <v>6.788390654440567</v>
      </c>
      <c r="H54" s="11"/>
      <c r="I54" s="23"/>
      <c r="J54" s="23"/>
      <c r="K54" s="30"/>
      <c r="T54" s="81">
        <f t="shared" si="0"/>
        <v>3855.949155</v>
      </c>
    </row>
    <row r="55" spans="1:20" s="1" customFormat="1" ht="12.75">
      <c r="A55" s="28"/>
      <c r="B55" s="70"/>
      <c r="C55" s="29"/>
      <c r="D55" s="126"/>
      <c r="E55" s="23"/>
      <c r="F55" s="23"/>
      <c r="G55" s="23"/>
      <c r="H55" s="11"/>
      <c r="I55" s="23"/>
      <c r="J55" s="23"/>
      <c r="K55" s="30"/>
      <c r="T55" s="81" t="e">
        <f t="shared" si="0"/>
        <v>#DIV/0!</v>
      </c>
    </row>
    <row r="56" spans="1:20" s="1" customFormat="1" ht="12.75">
      <c r="A56" s="211" t="s">
        <v>22</v>
      </c>
      <c r="B56" s="212"/>
      <c r="C56" s="29"/>
      <c r="D56" s="126"/>
      <c r="E56" s="23"/>
      <c r="F56" s="23"/>
      <c r="G56" s="23"/>
      <c r="H56" s="11"/>
      <c r="I56" s="23"/>
      <c r="J56" s="23"/>
      <c r="K56" s="30"/>
      <c r="T56" s="81" t="e">
        <f t="shared" si="0"/>
        <v>#DIV/0!</v>
      </c>
    </row>
    <row r="57" spans="1:20" s="1" customFormat="1" ht="12.75">
      <c r="A57" s="70">
        <v>20</v>
      </c>
      <c r="B57" s="70"/>
      <c r="C57" s="87">
        <v>3</v>
      </c>
      <c r="D57" s="78">
        <v>2776.26</v>
      </c>
      <c r="E57" s="11">
        <v>7.4</v>
      </c>
      <c r="F57" s="11">
        <v>8</v>
      </c>
      <c r="G57" s="11">
        <v>7.63</v>
      </c>
      <c r="H57" s="11"/>
      <c r="I57" s="61">
        <v>66.18</v>
      </c>
      <c r="J57" s="61">
        <v>73.51</v>
      </c>
      <c r="K57" s="41"/>
      <c r="T57" s="81">
        <f t="shared" si="0"/>
        <v>925.4200000000001</v>
      </c>
    </row>
    <row r="58" spans="1:20" s="1" customFormat="1" ht="12.75">
      <c r="A58" s="70">
        <v>25</v>
      </c>
      <c r="B58" s="70"/>
      <c r="C58" s="87">
        <v>1</v>
      </c>
      <c r="D58" s="78">
        <v>750</v>
      </c>
      <c r="E58" s="11">
        <v>8</v>
      </c>
      <c r="F58" s="11">
        <v>8</v>
      </c>
      <c r="G58" s="11">
        <v>8</v>
      </c>
      <c r="H58" s="11"/>
      <c r="I58" s="61">
        <v>64.94</v>
      </c>
      <c r="J58" s="61">
        <v>64.94</v>
      </c>
      <c r="K58" s="41"/>
      <c r="T58" s="81">
        <f t="shared" si="0"/>
        <v>750</v>
      </c>
    </row>
    <row r="59" spans="1:20" s="1" customFormat="1" ht="12.75">
      <c r="A59" s="70">
        <v>30</v>
      </c>
      <c r="B59" s="70"/>
      <c r="C59" s="87">
        <v>3</v>
      </c>
      <c r="D59" s="78">
        <v>9230</v>
      </c>
      <c r="E59" s="11">
        <v>6.9</v>
      </c>
      <c r="F59" s="11">
        <v>7.3</v>
      </c>
      <c r="G59" s="11">
        <v>7.05</v>
      </c>
      <c r="H59" s="11"/>
      <c r="I59" s="61">
        <v>46.03</v>
      </c>
      <c r="J59" s="61">
        <v>79.39</v>
      </c>
      <c r="K59" s="41"/>
      <c r="T59" s="81">
        <f t="shared" si="0"/>
        <v>3076.6666666666665</v>
      </c>
    </row>
    <row r="60" spans="1:20" s="1" customFormat="1" ht="12.75">
      <c r="A60" s="213" t="s">
        <v>17</v>
      </c>
      <c r="B60" s="214"/>
      <c r="C60" s="29">
        <f>SUM(C57:C59)</f>
        <v>7</v>
      </c>
      <c r="D60" s="23">
        <f>SUM(D57:D59)</f>
        <v>12756.26</v>
      </c>
      <c r="E60" s="24"/>
      <c r="F60" s="24"/>
      <c r="G60" s="23">
        <v>7.232085564264135</v>
      </c>
      <c r="H60" s="11"/>
      <c r="I60" s="23"/>
      <c r="J60" s="23"/>
      <c r="K60" s="30"/>
      <c r="T60" s="81">
        <f t="shared" si="0"/>
        <v>1822.3228571428572</v>
      </c>
    </row>
    <row r="61" spans="1:20" s="1" customFormat="1" ht="12.75">
      <c r="A61" s="28"/>
      <c r="B61" s="70"/>
      <c r="C61" s="29"/>
      <c r="D61" s="23"/>
      <c r="E61" s="23"/>
      <c r="F61" s="23"/>
      <c r="G61" s="23"/>
      <c r="H61" s="11"/>
      <c r="I61" s="23"/>
      <c r="J61" s="23"/>
      <c r="K61" s="30"/>
      <c r="T61" s="81" t="e">
        <f t="shared" si="0"/>
        <v>#DIV/0!</v>
      </c>
    </row>
    <row r="62" spans="1:20" s="1" customFormat="1" ht="12.75">
      <c r="A62" s="211" t="s">
        <v>32</v>
      </c>
      <c r="B62" s="212"/>
      <c r="C62" s="29"/>
      <c r="D62" s="23"/>
      <c r="E62" s="11"/>
      <c r="F62" s="23"/>
      <c r="G62" s="23"/>
      <c r="H62" s="11"/>
      <c r="I62" s="23"/>
      <c r="J62" s="23"/>
      <c r="K62" s="30"/>
      <c r="T62" s="81" t="e">
        <f t="shared" si="0"/>
        <v>#DIV/0!</v>
      </c>
    </row>
    <row r="63" spans="1:20" s="9" customFormat="1" ht="12.75">
      <c r="A63" s="70">
        <v>20</v>
      </c>
      <c r="B63" s="69"/>
      <c r="C63" s="87">
        <v>3</v>
      </c>
      <c r="D63" s="78">
        <v>12058</v>
      </c>
      <c r="E63" s="11">
        <v>7.4</v>
      </c>
      <c r="F63" s="11">
        <v>7.9</v>
      </c>
      <c r="G63" s="11">
        <v>7.55</v>
      </c>
      <c r="H63" s="11"/>
      <c r="I63" s="61">
        <v>34.51</v>
      </c>
      <c r="J63" s="61">
        <v>79.58</v>
      </c>
      <c r="K63" s="41"/>
      <c r="T63" s="81">
        <f t="shared" si="0"/>
        <v>4019.3333333333335</v>
      </c>
    </row>
    <row r="64" spans="1:20" s="1" customFormat="1" ht="12.75">
      <c r="A64" s="213" t="s">
        <v>17</v>
      </c>
      <c r="B64" s="214"/>
      <c r="C64" s="29">
        <f>SUM(C63:C63)</f>
        <v>3</v>
      </c>
      <c r="D64" s="23">
        <f>SUM(D63:D63)</f>
        <v>12058</v>
      </c>
      <c r="E64" s="24"/>
      <c r="F64" s="24"/>
      <c r="G64" s="24">
        <v>7.55</v>
      </c>
      <c r="H64" s="11"/>
      <c r="I64" s="23"/>
      <c r="J64" s="23"/>
      <c r="K64" s="30"/>
      <c r="T64" s="81">
        <f t="shared" si="0"/>
        <v>4019.3333333333335</v>
      </c>
    </row>
    <row r="65" spans="1:20" s="1" customFormat="1" ht="12.75">
      <c r="A65" s="28"/>
      <c r="B65" s="70"/>
      <c r="C65" s="29"/>
      <c r="D65" s="23"/>
      <c r="E65" s="23"/>
      <c r="F65" s="23"/>
      <c r="G65" s="23"/>
      <c r="H65" s="11"/>
      <c r="I65" s="23"/>
      <c r="J65" s="23"/>
      <c r="K65" s="30"/>
      <c r="T65" s="81" t="e">
        <f t="shared" si="0"/>
        <v>#DIV/0!</v>
      </c>
    </row>
    <row r="66" spans="1:20" s="1" customFormat="1" ht="12.75">
      <c r="A66" s="211" t="s">
        <v>37</v>
      </c>
      <c r="B66" s="212"/>
      <c r="C66" s="29"/>
      <c r="D66" s="23"/>
      <c r="E66" s="23"/>
      <c r="F66" s="23"/>
      <c r="G66" s="23"/>
      <c r="H66" s="11"/>
      <c r="I66" s="23"/>
      <c r="J66" s="23"/>
      <c r="K66" s="30"/>
      <c r="T66" s="81" t="e">
        <f t="shared" si="0"/>
        <v>#DIV/0!</v>
      </c>
    </row>
    <row r="67" spans="1:20" s="1" customFormat="1" ht="12.75">
      <c r="A67" s="70">
        <v>12</v>
      </c>
      <c r="B67" s="70"/>
      <c r="C67" s="87">
        <v>1</v>
      </c>
      <c r="D67" s="78">
        <v>2105</v>
      </c>
      <c r="E67" s="11">
        <v>7.4</v>
      </c>
      <c r="F67" s="11">
        <v>7.4</v>
      </c>
      <c r="G67" s="11">
        <v>7.68</v>
      </c>
      <c r="H67" s="11"/>
      <c r="I67" s="61">
        <v>22.81</v>
      </c>
      <c r="J67" s="61">
        <v>22.81</v>
      </c>
      <c r="K67" s="41"/>
      <c r="T67" s="81">
        <f t="shared" si="0"/>
        <v>2105</v>
      </c>
    </row>
    <row r="68" spans="1:20" s="1" customFormat="1" ht="12.75">
      <c r="A68" s="70">
        <v>20</v>
      </c>
      <c r="B68" s="70"/>
      <c r="C68" s="87">
        <v>6</v>
      </c>
      <c r="D68" s="78">
        <v>11143</v>
      </c>
      <c r="E68" s="11">
        <v>7</v>
      </c>
      <c r="F68" s="11">
        <v>7.9</v>
      </c>
      <c r="G68" s="11">
        <v>7.32</v>
      </c>
      <c r="H68" s="11"/>
      <c r="I68" s="61">
        <v>56.77</v>
      </c>
      <c r="J68" s="61">
        <v>79.76</v>
      </c>
      <c r="K68" s="41"/>
      <c r="T68" s="81">
        <f t="shared" si="0"/>
        <v>1857.1666666666667</v>
      </c>
    </row>
    <row r="69" spans="1:20" s="1" customFormat="1" ht="12.75">
      <c r="A69" s="70">
        <v>25</v>
      </c>
      <c r="B69" s="70"/>
      <c r="C69" s="87">
        <v>3</v>
      </c>
      <c r="D69" s="78">
        <v>5838</v>
      </c>
      <c r="E69" s="11">
        <v>7.15</v>
      </c>
      <c r="F69" s="11">
        <v>7.3</v>
      </c>
      <c r="G69" s="11">
        <v>7.21</v>
      </c>
      <c r="H69" s="11"/>
      <c r="I69" s="61">
        <v>74.77</v>
      </c>
      <c r="J69" s="61">
        <v>79.83</v>
      </c>
      <c r="K69" s="41"/>
      <c r="T69" s="81">
        <f t="shared" si="0"/>
        <v>1946</v>
      </c>
    </row>
    <row r="70" spans="1:20" s="1" customFormat="1" ht="12.75">
      <c r="A70" s="213" t="s">
        <v>17</v>
      </c>
      <c r="B70" s="214"/>
      <c r="C70" s="29">
        <f>SUM(C67:C69)</f>
        <v>10</v>
      </c>
      <c r="D70" s="23">
        <f>SUM(D67:D69)</f>
        <v>19086</v>
      </c>
      <c r="E70" s="23"/>
      <c r="F70" s="23"/>
      <c r="G70" s="23">
        <v>7.326057843445458</v>
      </c>
      <c r="H70" s="11"/>
      <c r="I70" s="23"/>
      <c r="J70" s="23"/>
      <c r="K70" s="30"/>
      <c r="T70" s="81">
        <f t="shared" si="0"/>
        <v>1908.6</v>
      </c>
    </row>
    <row r="71" spans="1:20" s="1" customFormat="1" ht="12.75">
      <c r="A71" s="28"/>
      <c r="B71" s="70"/>
      <c r="C71" s="29"/>
      <c r="D71" s="23"/>
      <c r="E71" s="24"/>
      <c r="F71" s="24"/>
      <c r="G71" s="24"/>
      <c r="H71" s="11"/>
      <c r="I71" s="23"/>
      <c r="J71" s="23"/>
      <c r="K71" s="30"/>
      <c r="T71" s="81" t="e">
        <f t="shared" si="0"/>
        <v>#DIV/0!</v>
      </c>
    </row>
    <row r="72" spans="1:20" s="1" customFormat="1" ht="12.75">
      <c r="A72" s="211" t="s">
        <v>23</v>
      </c>
      <c r="B72" s="212"/>
      <c r="C72" s="34"/>
      <c r="D72" s="127"/>
      <c r="E72" s="127"/>
      <c r="F72" s="127"/>
      <c r="G72" s="127"/>
      <c r="H72" s="11"/>
      <c r="I72" s="127"/>
      <c r="J72" s="127"/>
      <c r="K72" s="35"/>
      <c r="T72" s="81" t="e">
        <f t="shared" si="0"/>
        <v>#DIV/0!</v>
      </c>
    </row>
    <row r="73" spans="1:20" s="1" customFormat="1" ht="12.75">
      <c r="A73" s="70">
        <v>20</v>
      </c>
      <c r="B73" s="70"/>
      <c r="C73" s="87">
        <v>6</v>
      </c>
      <c r="D73" s="78">
        <v>3434</v>
      </c>
      <c r="E73" s="11">
        <v>8.9</v>
      </c>
      <c r="F73" s="11">
        <v>9.2</v>
      </c>
      <c r="G73" s="11">
        <v>8.97</v>
      </c>
      <c r="H73" s="11"/>
      <c r="I73" s="61">
        <v>66.34</v>
      </c>
      <c r="J73" s="61">
        <v>79.89</v>
      </c>
      <c r="K73" s="41"/>
      <c r="T73" s="81">
        <f t="shared" si="0"/>
        <v>572.3333333333334</v>
      </c>
    </row>
    <row r="74" spans="1:20" s="1" customFormat="1" ht="12.75">
      <c r="A74" s="70">
        <v>25</v>
      </c>
      <c r="B74" s="70"/>
      <c r="C74" s="87">
        <v>1</v>
      </c>
      <c r="D74" s="78">
        <v>882</v>
      </c>
      <c r="E74" s="11">
        <v>8.8</v>
      </c>
      <c r="F74" s="11">
        <v>8.8</v>
      </c>
      <c r="G74" s="11">
        <v>8.8</v>
      </c>
      <c r="H74" s="11"/>
      <c r="I74" s="61">
        <v>68.08</v>
      </c>
      <c r="J74" s="61">
        <v>68.08</v>
      </c>
      <c r="K74" s="41"/>
      <c r="T74" s="81">
        <f t="shared" si="0"/>
        <v>882</v>
      </c>
    </row>
    <row r="75" spans="1:20" s="1" customFormat="1" ht="12.75">
      <c r="A75" s="213" t="s">
        <v>17</v>
      </c>
      <c r="B75" s="214"/>
      <c r="C75" s="29">
        <f>SUM(C73:C74)</f>
        <v>7</v>
      </c>
      <c r="D75" s="23">
        <f>SUM(D73:D74)</f>
        <v>4316</v>
      </c>
      <c r="E75" s="24"/>
      <c r="F75" s="24"/>
      <c r="G75" s="23">
        <v>8.935259499536608</v>
      </c>
      <c r="H75" s="11"/>
      <c r="I75" s="23"/>
      <c r="J75" s="23"/>
      <c r="K75" s="30"/>
      <c r="T75" s="81">
        <f t="shared" si="0"/>
        <v>616.5714285714286</v>
      </c>
    </row>
    <row r="76" spans="1:20" s="1" customFormat="1" ht="12.75">
      <c r="A76" s="71"/>
      <c r="B76" s="70"/>
      <c r="C76" s="88"/>
      <c r="D76" s="37"/>
      <c r="E76" s="37"/>
      <c r="F76" s="37"/>
      <c r="G76" s="37"/>
      <c r="H76" s="11"/>
      <c r="I76" s="8"/>
      <c r="J76" s="8"/>
      <c r="K76" s="3"/>
      <c r="T76" s="81" t="e">
        <f t="shared" si="0"/>
        <v>#DIV/0!</v>
      </c>
    </row>
    <row r="77" spans="1:20" s="1" customFormat="1" ht="12.75">
      <c r="A77" s="219" t="s">
        <v>24</v>
      </c>
      <c r="B77" s="220"/>
      <c r="C77" s="220"/>
      <c r="D77" s="37"/>
      <c r="E77" s="37"/>
      <c r="F77" s="37"/>
      <c r="G77" s="37"/>
      <c r="H77" s="11"/>
      <c r="I77" s="8"/>
      <c r="J77" s="8"/>
      <c r="K77" s="3"/>
      <c r="T77" s="81" t="e">
        <f t="shared" si="0"/>
        <v>#DIV/0!</v>
      </c>
    </row>
    <row r="78" spans="1:20" s="1" customFormat="1" ht="12.75">
      <c r="A78" s="70">
        <v>10</v>
      </c>
      <c r="B78" s="70"/>
      <c r="C78" s="87">
        <v>1</v>
      </c>
      <c r="D78" s="78">
        <v>5460</v>
      </c>
      <c r="E78" s="11">
        <v>7.25</v>
      </c>
      <c r="F78" s="11">
        <v>7.25</v>
      </c>
      <c r="G78" s="11">
        <v>7.25</v>
      </c>
      <c r="H78" s="11"/>
      <c r="I78" s="61">
        <v>54.52</v>
      </c>
      <c r="J78" s="61">
        <v>54.52</v>
      </c>
      <c r="K78" s="41"/>
      <c r="T78" s="81">
        <f t="shared" si="0"/>
        <v>5460</v>
      </c>
    </row>
    <row r="79" spans="1:20" s="1" customFormat="1" ht="12.75">
      <c r="A79" s="70">
        <v>12</v>
      </c>
      <c r="B79" s="70"/>
      <c r="C79" s="87">
        <v>1</v>
      </c>
      <c r="D79" s="78">
        <v>684</v>
      </c>
      <c r="E79" s="11">
        <v>8.6</v>
      </c>
      <c r="F79" s="11">
        <v>8.6</v>
      </c>
      <c r="G79" s="11">
        <v>8.6</v>
      </c>
      <c r="H79" s="11"/>
      <c r="I79" s="61">
        <v>78.62</v>
      </c>
      <c r="J79" s="61">
        <v>78.62</v>
      </c>
      <c r="K79" s="41"/>
      <c r="T79" s="81">
        <f aca="true" t="shared" si="1" ref="T79:T125">D79/C79</f>
        <v>684</v>
      </c>
    </row>
    <row r="80" spans="1:20" s="1" customFormat="1" ht="12.75">
      <c r="A80" s="70">
        <v>15</v>
      </c>
      <c r="B80" s="70"/>
      <c r="C80" s="87">
        <v>2</v>
      </c>
      <c r="D80" s="78">
        <v>1321.07</v>
      </c>
      <c r="E80" s="11">
        <v>7.65</v>
      </c>
      <c r="F80" s="11">
        <v>7.75</v>
      </c>
      <c r="G80" s="11">
        <v>7.7</v>
      </c>
      <c r="H80" s="11"/>
      <c r="I80" s="61">
        <v>29.15</v>
      </c>
      <c r="J80" s="61">
        <v>46.68</v>
      </c>
      <c r="K80" s="41"/>
      <c r="T80" s="81">
        <f t="shared" si="1"/>
        <v>660.535</v>
      </c>
    </row>
    <row r="81" spans="1:20" s="1" customFormat="1" ht="12.75">
      <c r="A81" s="70">
        <v>16</v>
      </c>
      <c r="B81" s="70"/>
      <c r="C81" s="87">
        <v>2</v>
      </c>
      <c r="D81" s="78">
        <v>5975</v>
      </c>
      <c r="E81" s="11">
        <v>6.7</v>
      </c>
      <c r="F81" s="11">
        <v>7.4</v>
      </c>
      <c r="G81" s="11">
        <v>6.88</v>
      </c>
      <c r="H81" s="11"/>
      <c r="I81" s="61">
        <v>70.5</v>
      </c>
      <c r="J81" s="61">
        <v>72.89</v>
      </c>
      <c r="K81" s="41"/>
      <c r="T81" s="81">
        <f t="shared" si="1"/>
        <v>2987.5</v>
      </c>
    </row>
    <row r="82" spans="1:20" s="1" customFormat="1" ht="12.75">
      <c r="A82" s="70">
        <v>17</v>
      </c>
      <c r="B82" s="70"/>
      <c r="C82" s="87">
        <v>1</v>
      </c>
      <c r="D82" s="78">
        <v>906</v>
      </c>
      <c r="E82" s="11">
        <v>7.25</v>
      </c>
      <c r="F82" s="11">
        <v>7.25</v>
      </c>
      <c r="G82" s="11">
        <v>7.25</v>
      </c>
      <c r="H82" s="11"/>
      <c r="I82" s="61">
        <v>65.56</v>
      </c>
      <c r="J82" s="61">
        <v>65.56</v>
      </c>
      <c r="K82" s="41"/>
      <c r="T82" s="81">
        <f t="shared" si="1"/>
        <v>906</v>
      </c>
    </row>
    <row r="83" spans="1:20" s="1" customFormat="1" ht="12.75">
      <c r="A83" s="70">
        <v>18</v>
      </c>
      <c r="B83" s="70"/>
      <c r="C83" s="87">
        <v>4</v>
      </c>
      <c r="D83" s="78">
        <v>7947</v>
      </c>
      <c r="E83" s="11">
        <v>6.35</v>
      </c>
      <c r="F83" s="11">
        <v>8</v>
      </c>
      <c r="G83" s="11">
        <v>6.83</v>
      </c>
      <c r="H83" s="11"/>
      <c r="I83" s="61">
        <v>58.23</v>
      </c>
      <c r="J83" s="61">
        <v>66.12</v>
      </c>
      <c r="K83" s="41"/>
      <c r="T83" s="81">
        <f t="shared" si="1"/>
        <v>1986.75</v>
      </c>
    </row>
    <row r="84" spans="1:20" s="1" customFormat="1" ht="12.75">
      <c r="A84" s="70">
        <v>19</v>
      </c>
      <c r="B84" s="70"/>
      <c r="C84" s="87">
        <v>1</v>
      </c>
      <c r="D84" s="78">
        <v>1375</v>
      </c>
      <c r="E84" s="11">
        <v>6.9</v>
      </c>
      <c r="F84" s="11">
        <v>6.9</v>
      </c>
      <c r="G84" s="11">
        <v>6.9</v>
      </c>
      <c r="H84" s="11"/>
      <c r="I84" s="61">
        <v>46.58</v>
      </c>
      <c r="J84" s="61">
        <v>46.58</v>
      </c>
      <c r="K84" s="41"/>
      <c r="T84" s="81">
        <f t="shared" si="1"/>
        <v>1375</v>
      </c>
    </row>
    <row r="85" spans="1:20" s="1" customFormat="1" ht="12.75">
      <c r="A85" s="70">
        <v>20</v>
      </c>
      <c r="B85" s="70"/>
      <c r="C85" s="87">
        <v>26</v>
      </c>
      <c r="D85" s="78">
        <v>46341.08</v>
      </c>
      <c r="E85" s="11">
        <v>6.65</v>
      </c>
      <c r="F85" s="11">
        <v>8.35</v>
      </c>
      <c r="G85" s="11">
        <v>7.12</v>
      </c>
      <c r="H85" s="11"/>
      <c r="I85" s="61">
        <v>53.32</v>
      </c>
      <c r="J85" s="61">
        <v>79.96</v>
      </c>
      <c r="K85" s="41"/>
      <c r="T85" s="81">
        <f t="shared" si="1"/>
        <v>1782.3492307692309</v>
      </c>
    </row>
    <row r="86" spans="1:20" s="1" customFormat="1" ht="12.75">
      <c r="A86" s="70">
        <v>23</v>
      </c>
      <c r="B86" s="70"/>
      <c r="C86" s="87">
        <v>1</v>
      </c>
      <c r="D86" s="78">
        <v>1152</v>
      </c>
      <c r="E86" s="11">
        <v>7.6</v>
      </c>
      <c r="F86" s="11">
        <v>7.6</v>
      </c>
      <c r="G86" s="11">
        <v>7.6</v>
      </c>
      <c r="H86" s="11"/>
      <c r="I86" s="61">
        <v>68.25</v>
      </c>
      <c r="J86" s="61">
        <v>68.25</v>
      </c>
      <c r="K86" s="41"/>
      <c r="T86" s="81">
        <f t="shared" si="1"/>
        <v>1152</v>
      </c>
    </row>
    <row r="87" spans="1:20" s="1" customFormat="1" ht="12.75">
      <c r="A87" s="70">
        <v>24</v>
      </c>
      <c r="B87" s="70"/>
      <c r="C87" s="87">
        <v>1</v>
      </c>
      <c r="D87" s="78">
        <v>4892</v>
      </c>
      <c r="E87" s="11">
        <v>6.7</v>
      </c>
      <c r="F87" s="11">
        <v>6.7</v>
      </c>
      <c r="G87" s="11">
        <v>6.7</v>
      </c>
      <c r="H87" s="11"/>
      <c r="I87" s="61">
        <v>69.94</v>
      </c>
      <c r="J87" s="61">
        <v>69.94</v>
      </c>
      <c r="K87" s="41"/>
      <c r="T87" s="81">
        <f t="shared" si="1"/>
        <v>4892</v>
      </c>
    </row>
    <row r="88" spans="1:20" s="1" customFormat="1" ht="12.75">
      <c r="A88" s="70">
        <v>25</v>
      </c>
      <c r="B88" s="70"/>
      <c r="C88" s="87">
        <v>7</v>
      </c>
      <c r="D88" s="78">
        <v>15305</v>
      </c>
      <c r="E88" s="11">
        <v>6.5</v>
      </c>
      <c r="F88" s="11">
        <v>7.9</v>
      </c>
      <c r="G88" s="11">
        <v>6.97</v>
      </c>
      <c r="H88" s="11"/>
      <c r="I88" s="61">
        <v>31.91</v>
      </c>
      <c r="J88" s="61">
        <v>77.84</v>
      </c>
      <c r="K88" s="41"/>
      <c r="T88" s="81">
        <f t="shared" si="1"/>
        <v>2186.4285714285716</v>
      </c>
    </row>
    <row r="89" spans="1:20" s="1" customFormat="1" ht="12.75">
      <c r="A89" s="70">
        <v>26</v>
      </c>
      <c r="B89" s="70"/>
      <c r="C89" s="87">
        <v>1</v>
      </c>
      <c r="D89" s="78">
        <v>1498</v>
      </c>
      <c r="E89" s="11">
        <v>7.3</v>
      </c>
      <c r="F89" s="11">
        <v>7.3</v>
      </c>
      <c r="G89" s="11">
        <v>7.3</v>
      </c>
      <c r="H89" s="11"/>
      <c r="I89" s="61">
        <v>62.31</v>
      </c>
      <c r="J89" s="61">
        <v>62.31</v>
      </c>
      <c r="K89" s="41"/>
      <c r="T89" s="81">
        <f t="shared" si="1"/>
        <v>1498</v>
      </c>
    </row>
    <row r="90" spans="1:20" s="1" customFormat="1" ht="12.75">
      <c r="A90" s="70">
        <v>27</v>
      </c>
      <c r="B90" s="70"/>
      <c r="C90" s="87">
        <v>1</v>
      </c>
      <c r="D90" s="78">
        <v>2930</v>
      </c>
      <c r="E90" s="11">
        <v>6.5</v>
      </c>
      <c r="F90" s="11">
        <v>6.5</v>
      </c>
      <c r="G90" s="11">
        <v>6.5</v>
      </c>
      <c r="H90" s="11"/>
      <c r="I90" s="61">
        <v>66.44</v>
      </c>
      <c r="J90" s="61">
        <v>66.44</v>
      </c>
      <c r="K90" s="41"/>
      <c r="T90" s="81">
        <f t="shared" si="1"/>
        <v>2930</v>
      </c>
    </row>
    <row r="91" spans="1:20" s="1" customFormat="1" ht="12.75">
      <c r="A91" s="70">
        <v>30</v>
      </c>
      <c r="B91" s="70"/>
      <c r="C91" s="87">
        <v>13</v>
      </c>
      <c r="D91" s="78">
        <v>24560.77</v>
      </c>
      <c r="E91" s="11">
        <v>6.95</v>
      </c>
      <c r="F91" s="11">
        <v>8.05</v>
      </c>
      <c r="G91" s="11">
        <v>7.32</v>
      </c>
      <c r="H91" s="11"/>
      <c r="I91" s="61">
        <v>62.34</v>
      </c>
      <c r="J91" s="61">
        <v>80</v>
      </c>
      <c r="K91" s="41"/>
      <c r="T91" s="81">
        <f t="shared" si="1"/>
        <v>1889.29</v>
      </c>
    </row>
    <row r="92" spans="1:20" s="1" customFormat="1" ht="12.75">
      <c r="A92" s="213" t="s">
        <v>17</v>
      </c>
      <c r="B92" s="214"/>
      <c r="C92" s="29">
        <f>SUM(C78:C91)</f>
        <v>62</v>
      </c>
      <c r="D92" s="23">
        <f>SUM(D78:D91)</f>
        <v>120346.92</v>
      </c>
      <c r="E92" s="24"/>
      <c r="F92" s="24"/>
      <c r="G92" s="23">
        <v>7.104484477043535</v>
      </c>
      <c r="H92" s="11"/>
      <c r="I92" s="23"/>
      <c r="J92" s="23"/>
      <c r="K92" s="30"/>
      <c r="T92" s="81">
        <f t="shared" si="1"/>
        <v>1941.0793548387096</v>
      </c>
    </row>
    <row r="93" spans="1:20" s="1" customFormat="1" ht="12.75">
      <c r="A93" s="28"/>
      <c r="B93" s="70"/>
      <c r="C93" s="29"/>
      <c r="D93" s="23"/>
      <c r="E93" s="23"/>
      <c r="F93" s="23"/>
      <c r="G93" s="23"/>
      <c r="H93" s="11"/>
      <c r="I93" s="23"/>
      <c r="J93" s="23"/>
      <c r="K93" s="30"/>
      <c r="T93" s="81" t="e">
        <f t="shared" si="1"/>
        <v>#DIV/0!</v>
      </c>
    </row>
    <row r="94" spans="1:20" s="1" customFormat="1" ht="12.75">
      <c r="A94" s="211" t="s">
        <v>30</v>
      </c>
      <c r="B94" s="212"/>
      <c r="C94" s="29"/>
      <c r="D94" s="23"/>
      <c r="E94" s="23"/>
      <c r="F94" s="23"/>
      <c r="G94" s="23"/>
      <c r="H94" s="11"/>
      <c r="I94" s="23"/>
      <c r="J94" s="23"/>
      <c r="K94" s="30"/>
      <c r="T94" s="81" t="e">
        <f t="shared" si="1"/>
        <v>#DIV/0!</v>
      </c>
    </row>
    <row r="95" spans="1:20" s="1" customFormat="1" ht="12.75">
      <c r="A95" s="70">
        <v>15</v>
      </c>
      <c r="B95" s="70"/>
      <c r="C95" s="87">
        <v>1</v>
      </c>
      <c r="D95" s="78">
        <v>2611</v>
      </c>
      <c r="E95" s="11">
        <v>7</v>
      </c>
      <c r="F95" s="11">
        <v>7</v>
      </c>
      <c r="G95" s="11">
        <v>7</v>
      </c>
      <c r="H95" s="11"/>
      <c r="I95" s="61">
        <v>60.9</v>
      </c>
      <c r="J95" s="61">
        <v>60.9</v>
      </c>
      <c r="K95" s="41"/>
      <c r="T95" s="81">
        <f t="shared" si="1"/>
        <v>2611</v>
      </c>
    </row>
    <row r="96" spans="1:20" s="1" customFormat="1" ht="12.75">
      <c r="A96" s="70">
        <v>20</v>
      </c>
      <c r="B96" s="70"/>
      <c r="C96" s="87">
        <v>7</v>
      </c>
      <c r="D96" s="78">
        <v>11392.404</v>
      </c>
      <c r="E96" s="11">
        <v>6.6</v>
      </c>
      <c r="F96" s="11">
        <v>7.1</v>
      </c>
      <c r="G96" s="11">
        <v>6.85</v>
      </c>
      <c r="H96" s="11"/>
      <c r="I96" s="61">
        <v>52</v>
      </c>
      <c r="J96" s="61">
        <v>76.5</v>
      </c>
      <c r="K96" s="41"/>
      <c r="T96" s="81">
        <f t="shared" si="1"/>
        <v>1627.4862857142857</v>
      </c>
    </row>
    <row r="97" spans="1:20" s="1" customFormat="1" ht="12.75">
      <c r="A97" s="70">
        <v>25</v>
      </c>
      <c r="B97" s="70"/>
      <c r="C97" s="87">
        <v>6</v>
      </c>
      <c r="D97" s="78">
        <v>10104.872</v>
      </c>
      <c r="E97" s="11">
        <v>6.8</v>
      </c>
      <c r="F97" s="11">
        <v>7.2</v>
      </c>
      <c r="G97" s="11">
        <v>6.93</v>
      </c>
      <c r="H97" s="11"/>
      <c r="I97" s="61">
        <v>30.2</v>
      </c>
      <c r="J97" s="61">
        <v>79.9</v>
      </c>
      <c r="K97" s="41"/>
      <c r="T97" s="81">
        <f t="shared" si="1"/>
        <v>1684.1453333333332</v>
      </c>
    </row>
    <row r="98" spans="1:20" s="1" customFormat="1" ht="12.75">
      <c r="A98" s="70">
        <v>30</v>
      </c>
      <c r="B98" s="70"/>
      <c r="C98" s="87">
        <v>65</v>
      </c>
      <c r="D98" s="78">
        <v>90751.55</v>
      </c>
      <c r="E98" s="11">
        <v>6.7</v>
      </c>
      <c r="F98" s="11">
        <v>8.5</v>
      </c>
      <c r="G98" s="11">
        <v>7.13</v>
      </c>
      <c r="H98" s="11"/>
      <c r="I98" s="61">
        <v>34.8</v>
      </c>
      <c r="J98" s="61">
        <v>79.9</v>
      </c>
      <c r="K98" s="41"/>
      <c r="T98" s="81">
        <f t="shared" si="1"/>
        <v>1396.1776923076923</v>
      </c>
    </row>
    <row r="99" spans="1:20" s="1" customFormat="1" ht="12.75">
      <c r="A99" s="213" t="s">
        <v>17</v>
      </c>
      <c r="B99" s="214"/>
      <c r="C99" s="29">
        <f>SUM(C95:C98)</f>
        <v>79</v>
      </c>
      <c r="D99" s="23">
        <f>SUM(D95:D98)</f>
        <v>114859.826</v>
      </c>
      <c r="E99" s="24"/>
      <c r="F99" s="24"/>
      <c r="G99" s="23">
        <v>7.081677817098556</v>
      </c>
      <c r="H99" s="11"/>
      <c r="I99" s="23"/>
      <c r="J99" s="23"/>
      <c r="K99" s="30"/>
      <c r="T99" s="81">
        <f t="shared" si="1"/>
        <v>1453.9218481012658</v>
      </c>
    </row>
    <row r="100" spans="1:20" s="1" customFormat="1" ht="12.75">
      <c r="A100" s="39"/>
      <c r="B100" s="70"/>
      <c r="C100" s="29"/>
      <c r="D100" s="61"/>
      <c r="E100" s="61"/>
      <c r="F100" s="61"/>
      <c r="G100" s="23"/>
      <c r="H100" s="11"/>
      <c r="I100" s="61"/>
      <c r="J100" s="61"/>
      <c r="K100" s="41"/>
      <c r="T100" s="81" t="e">
        <f t="shared" si="1"/>
        <v>#DIV/0!</v>
      </c>
    </row>
    <row r="101" spans="1:20" s="1" customFormat="1" ht="12.75">
      <c r="A101" s="211" t="s">
        <v>25</v>
      </c>
      <c r="B101" s="212"/>
      <c r="C101" s="29"/>
      <c r="D101" s="23"/>
      <c r="E101" s="23"/>
      <c r="F101" s="23"/>
      <c r="G101" s="23"/>
      <c r="H101" s="11"/>
      <c r="I101" s="23"/>
      <c r="J101" s="23"/>
      <c r="K101" s="30"/>
      <c r="T101" s="81" t="e">
        <f t="shared" si="1"/>
        <v>#DIV/0!</v>
      </c>
    </row>
    <row r="102" spans="1:20" s="1" customFormat="1" ht="12.75">
      <c r="A102" s="70">
        <v>12</v>
      </c>
      <c r="B102" s="70"/>
      <c r="C102" s="87">
        <v>2</v>
      </c>
      <c r="D102" s="78">
        <v>905.55</v>
      </c>
      <c r="E102" s="11">
        <v>8.7</v>
      </c>
      <c r="F102" s="11">
        <v>8.7</v>
      </c>
      <c r="G102" s="11">
        <v>8.7</v>
      </c>
      <c r="H102" s="11"/>
      <c r="I102" s="61">
        <v>59.15883100381194</v>
      </c>
      <c r="J102" s="61">
        <v>71.890522875817</v>
      </c>
      <c r="K102" s="41"/>
      <c r="T102" s="81">
        <f t="shared" si="1"/>
        <v>452.775</v>
      </c>
    </row>
    <row r="103" spans="1:20" s="1" customFormat="1" ht="12.75">
      <c r="A103" s="70">
        <v>15</v>
      </c>
      <c r="B103" s="70"/>
      <c r="C103" s="87">
        <v>2</v>
      </c>
      <c r="D103" s="78">
        <v>1680</v>
      </c>
      <c r="E103" s="11">
        <v>8.7</v>
      </c>
      <c r="F103" s="11">
        <v>9.2</v>
      </c>
      <c r="G103" s="11">
        <v>9.021428571428572</v>
      </c>
      <c r="H103" s="11"/>
      <c r="I103" s="61">
        <v>74.53416149068323</v>
      </c>
      <c r="J103" s="61">
        <v>79.70479704797047</v>
      </c>
      <c r="K103" s="41"/>
      <c r="T103" s="81">
        <f t="shared" si="1"/>
        <v>840</v>
      </c>
    </row>
    <row r="104" spans="1:20" s="1" customFormat="1" ht="12.75">
      <c r="A104" s="70">
        <v>18</v>
      </c>
      <c r="B104" s="70"/>
      <c r="C104" s="87">
        <v>1</v>
      </c>
      <c r="D104" s="78">
        <v>370</v>
      </c>
      <c r="E104" s="11">
        <v>8.7</v>
      </c>
      <c r="F104" s="11">
        <v>8.7</v>
      </c>
      <c r="G104" s="11">
        <v>8.7</v>
      </c>
      <c r="H104" s="11"/>
      <c r="I104" s="61">
        <v>67.39526411657559</v>
      </c>
      <c r="J104" s="61">
        <v>67.39526411657559</v>
      </c>
      <c r="K104" s="41"/>
      <c r="T104" s="81">
        <f t="shared" si="1"/>
        <v>370</v>
      </c>
    </row>
    <row r="105" spans="1:20" s="1" customFormat="1" ht="12.75">
      <c r="A105" s="70">
        <v>20</v>
      </c>
      <c r="B105" s="70"/>
      <c r="C105" s="89">
        <v>13</v>
      </c>
      <c r="D105" s="11">
        <v>10492.81</v>
      </c>
      <c r="E105" s="11">
        <v>8.7</v>
      </c>
      <c r="F105" s="11">
        <v>9.1</v>
      </c>
      <c r="G105" s="61">
        <v>8.74117104950914</v>
      </c>
      <c r="H105" s="11"/>
      <c r="I105" s="61">
        <v>54.886211512717544</v>
      </c>
      <c r="J105" s="61">
        <v>79.88165680473372</v>
      </c>
      <c r="K105" s="92"/>
      <c r="T105" s="81">
        <f t="shared" si="1"/>
        <v>807.1392307692307</v>
      </c>
    </row>
    <row r="106" spans="1:20" s="1" customFormat="1" ht="12.75">
      <c r="A106" s="70">
        <v>25</v>
      </c>
      <c r="B106" s="70"/>
      <c r="C106" s="87">
        <v>3</v>
      </c>
      <c r="D106" s="78">
        <v>2995</v>
      </c>
      <c r="E106" s="11">
        <v>8</v>
      </c>
      <c r="F106" s="11">
        <v>8.7</v>
      </c>
      <c r="G106" s="11">
        <v>8.293322203672789</v>
      </c>
      <c r="H106" s="11"/>
      <c r="I106" s="61">
        <v>49.91816693944354</v>
      </c>
      <c r="J106" s="61">
        <v>79.0909090909091</v>
      </c>
      <c r="K106" s="41"/>
      <c r="T106" s="81">
        <f t="shared" si="1"/>
        <v>998.3333333333334</v>
      </c>
    </row>
    <row r="107" spans="1:20" s="1" customFormat="1" ht="12.75">
      <c r="A107" s="70">
        <v>30</v>
      </c>
      <c r="B107" s="70"/>
      <c r="C107" s="87">
        <v>7</v>
      </c>
      <c r="D107" s="78">
        <v>3913.01</v>
      </c>
      <c r="E107" s="11">
        <v>8.7</v>
      </c>
      <c r="F107" s="11">
        <v>8.7</v>
      </c>
      <c r="G107" s="11">
        <v>8.7</v>
      </c>
      <c r="H107" s="11"/>
      <c r="I107" s="61">
        <v>47.65449438202247</v>
      </c>
      <c r="J107" s="61">
        <v>78.44925883694413</v>
      </c>
      <c r="K107" s="41"/>
      <c r="T107" s="81">
        <f t="shared" si="1"/>
        <v>559.0014285714286</v>
      </c>
    </row>
    <row r="108" spans="1:20" s="1" customFormat="1" ht="12.75">
      <c r="A108" s="213" t="s">
        <v>17</v>
      </c>
      <c r="B108" s="214"/>
      <c r="C108" s="29">
        <f>SUM(C102:C107)</f>
        <v>28</v>
      </c>
      <c r="D108" s="23">
        <f>SUM(D102:D107)</f>
        <v>20356.370000000003</v>
      </c>
      <c r="E108" s="23"/>
      <c r="F108" s="23"/>
      <c r="G108" s="23">
        <v>8.687915330680273</v>
      </c>
      <c r="H108" s="11"/>
      <c r="I108" s="23"/>
      <c r="J108" s="23"/>
      <c r="K108" s="30"/>
      <c r="T108" s="81">
        <f t="shared" si="1"/>
        <v>727.0132142857144</v>
      </c>
    </row>
    <row r="109" spans="1:20" s="1" customFormat="1" ht="12.75">
      <c r="A109" s="28"/>
      <c r="B109" s="70"/>
      <c r="C109" s="29"/>
      <c r="D109" s="23"/>
      <c r="E109" s="23"/>
      <c r="F109" s="23"/>
      <c r="G109" s="23"/>
      <c r="H109" s="11"/>
      <c r="I109" s="23"/>
      <c r="J109" s="23"/>
      <c r="K109" s="30"/>
      <c r="T109" s="81" t="e">
        <f t="shared" si="1"/>
        <v>#DIV/0!</v>
      </c>
    </row>
    <row r="110" spans="1:20" s="1" customFormat="1" ht="12.75">
      <c r="A110" s="211" t="s">
        <v>26</v>
      </c>
      <c r="B110" s="212"/>
      <c r="C110" s="29"/>
      <c r="D110" s="23"/>
      <c r="E110" s="23"/>
      <c r="F110" s="23"/>
      <c r="G110" s="23"/>
      <c r="H110" s="11"/>
      <c r="I110" s="23"/>
      <c r="J110" s="23"/>
      <c r="K110" s="30"/>
      <c r="T110" s="81" t="e">
        <f t="shared" si="1"/>
        <v>#DIV/0!</v>
      </c>
    </row>
    <row r="111" spans="1:20" s="1" customFormat="1" ht="12.75">
      <c r="A111" s="70">
        <v>25</v>
      </c>
      <c r="B111" s="70"/>
      <c r="C111" s="87">
        <v>1</v>
      </c>
      <c r="D111" s="78">
        <v>1440</v>
      </c>
      <c r="E111" s="11">
        <v>7.6</v>
      </c>
      <c r="F111" s="11">
        <v>7.6</v>
      </c>
      <c r="G111" s="11">
        <v>7.6</v>
      </c>
      <c r="H111" s="11"/>
      <c r="I111" s="61">
        <v>79.96</v>
      </c>
      <c r="J111" s="61">
        <v>79.96</v>
      </c>
      <c r="K111" s="41"/>
      <c r="T111" s="81">
        <f t="shared" si="1"/>
        <v>1440</v>
      </c>
    </row>
    <row r="112" spans="1:20" s="1" customFormat="1" ht="12.75">
      <c r="A112" s="70">
        <v>30</v>
      </c>
      <c r="B112" s="70"/>
      <c r="C112" s="87">
        <v>3</v>
      </c>
      <c r="D112" s="78">
        <v>4064</v>
      </c>
      <c r="E112" s="11">
        <v>7.8</v>
      </c>
      <c r="F112" s="11">
        <v>7.9</v>
      </c>
      <c r="G112" s="11">
        <v>7.83</v>
      </c>
      <c r="H112" s="11"/>
      <c r="I112" s="61">
        <v>72.23</v>
      </c>
      <c r="J112" s="61">
        <v>80</v>
      </c>
      <c r="K112" s="41"/>
      <c r="T112" s="81">
        <f t="shared" si="1"/>
        <v>1354.6666666666667</v>
      </c>
    </row>
    <row r="113" spans="1:20" s="1" customFormat="1" ht="12.75">
      <c r="A113" s="213" t="s">
        <v>17</v>
      </c>
      <c r="B113" s="214"/>
      <c r="C113" s="29">
        <f>SUM(C111:C112)</f>
        <v>4</v>
      </c>
      <c r="D113" s="23">
        <f>SUM(D111:D112)</f>
        <v>5504</v>
      </c>
      <c r="E113" s="23"/>
      <c r="F113" s="23"/>
      <c r="G113" s="23">
        <v>7.769825581395348</v>
      </c>
      <c r="H113" s="11"/>
      <c r="I113" s="23"/>
      <c r="J113" s="23"/>
      <c r="K113" s="30"/>
      <c r="T113" s="81">
        <f t="shared" si="1"/>
        <v>1376</v>
      </c>
    </row>
    <row r="114" spans="1:20" s="1" customFormat="1" ht="12.75">
      <c r="A114" s="28"/>
      <c r="B114" s="70"/>
      <c r="C114" s="29"/>
      <c r="D114" s="23"/>
      <c r="E114" s="23"/>
      <c r="F114" s="23"/>
      <c r="G114" s="23"/>
      <c r="H114" s="11"/>
      <c r="I114" s="23"/>
      <c r="J114" s="23"/>
      <c r="K114" s="30"/>
      <c r="T114" s="81" t="e">
        <f t="shared" si="1"/>
        <v>#DIV/0!</v>
      </c>
    </row>
    <row r="115" spans="1:20" s="1" customFormat="1" ht="12.75">
      <c r="A115" s="211" t="s">
        <v>28</v>
      </c>
      <c r="B115" s="212"/>
      <c r="C115" s="29"/>
      <c r="D115" s="23"/>
      <c r="E115" s="23"/>
      <c r="F115" s="23"/>
      <c r="G115" s="23"/>
      <c r="H115" s="11"/>
      <c r="I115" s="23"/>
      <c r="J115" s="23"/>
      <c r="K115" s="30"/>
      <c r="T115" s="81" t="e">
        <f t="shared" si="1"/>
        <v>#DIV/0!</v>
      </c>
    </row>
    <row r="116" spans="1:20" s="1" customFormat="1" ht="12.75">
      <c r="A116" s="70">
        <v>20</v>
      </c>
      <c r="B116" s="70"/>
      <c r="C116" s="87">
        <v>9</v>
      </c>
      <c r="D116" s="78">
        <v>11558.61</v>
      </c>
      <c r="E116" s="11">
        <v>7.5</v>
      </c>
      <c r="F116" s="11">
        <v>8.97</v>
      </c>
      <c r="G116" s="11">
        <v>8.28</v>
      </c>
      <c r="H116" s="11"/>
      <c r="I116" s="61">
        <v>38.05</v>
      </c>
      <c r="J116" s="61">
        <v>80</v>
      </c>
      <c r="K116" s="41"/>
      <c r="T116" s="81">
        <f t="shared" si="1"/>
        <v>1284.29</v>
      </c>
    </row>
    <row r="117" spans="1:20" s="1" customFormat="1" ht="12.75">
      <c r="A117" s="213" t="s">
        <v>17</v>
      </c>
      <c r="B117" s="214"/>
      <c r="C117" s="29">
        <f>SUM(C116:C116)</f>
        <v>9</v>
      </c>
      <c r="D117" s="23">
        <f>SUM(D116:D116)</f>
        <v>11558.61</v>
      </c>
      <c r="E117" s="23"/>
      <c r="F117" s="23"/>
      <c r="G117" s="23">
        <v>8.28</v>
      </c>
      <c r="H117" s="11"/>
      <c r="I117" s="23"/>
      <c r="J117" s="23"/>
      <c r="K117" s="30"/>
      <c r="T117" s="81">
        <f t="shared" si="1"/>
        <v>1284.29</v>
      </c>
    </row>
    <row r="118" spans="1:20" s="1" customFormat="1" ht="12.75">
      <c r="A118" s="28"/>
      <c r="B118" s="70"/>
      <c r="C118" s="29"/>
      <c r="D118" s="23"/>
      <c r="E118" s="23"/>
      <c r="F118" s="23"/>
      <c r="G118" s="23"/>
      <c r="H118" s="11"/>
      <c r="I118" s="23"/>
      <c r="J118" s="23"/>
      <c r="K118" s="30"/>
      <c r="T118" s="81" t="e">
        <f t="shared" si="1"/>
        <v>#DIV/0!</v>
      </c>
    </row>
    <row r="119" spans="1:20" s="1" customFormat="1" ht="12.75">
      <c r="A119" s="211" t="s">
        <v>29</v>
      </c>
      <c r="B119" s="212"/>
      <c r="C119" s="29"/>
      <c r="D119" s="23"/>
      <c r="E119" s="11"/>
      <c r="F119" s="23"/>
      <c r="G119" s="23"/>
      <c r="H119" s="11"/>
      <c r="I119" s="23"/>
      <c r="J119" s="23"/>
      <c r="K119" s="30"/>
      <c r="T119" s="81" t="e">
        <f t="shared" si="1"/>
        <v>#DIV/0!</v>
      </c>
    </row>
    <row r="120" spans="1:20" s="9" customFormat="1" ht="12.75">
      <c r="A120" s="70">
        <v>15</v>
      </c>
      <c r="B120" s="69"/>
      <c r="C120" s="87">
        <v>6</v>
      </c>
      <c r="D120" s="78">
        <v>2944.44</v>
      </c>
      <c r="E120" s="11">
        <v>8.39</v>
      </c>
      <c r="F120" s="11">
        <v>8.39</v>
      </c>
      <c r="G120" s="11">
        <v>8.39</v>
      </c>
      <c r="H120" s="11"/>
      <c r="I120" s="61">
        <v>56.4</v>
      </c>
      <c r="J120" s="61">
        <v>69.6</v>
      </c>
      <c r="K120" s="41"/>
      <c r="T120" s="81">
        <f t="shared" si="1"/>
        <v>490.74</v>
      </c>
    </row>
    <row r="121" spans="1:20" s="9" customFormat="1" ht="12.75">
      <c r="A121" s="70">
        <v>20</v>
      </c>
      <c r="B121" s="69"/>
      <c r="C121" s="87">
        <v>3</v>
      </c>
      <c r="D121" s="78">
        <v>3453</v>
      </c>
      <c r="E121" s="11">
        <v>7.6</v>
      </c>
      <c r="F121" s="11">
        <v>8.39</v>
      </c>
      <c r="G121" s="11">
        <v>7.87</v>
      </c>
      <c r="H121" s="11"/>
      <c r="I121" s="61">
        <v>69.6</v>
      </c>
      <c r="J121" s="61">
        <v>75</v>
      </c>
      <c r="K121" s="41"/>
      <c r="T121" s="81">
        <f t="shared" si="1"/>
        <v>1151</v>
      </c>
    </row>
    <row r="122" spans="1:20" s="9" customFormat="1" ht="12.75">
      <c r="A122" s="70">
        <v>25</v>
      </c>
      <c r="B122" s="69"/>
      <c r="C122" s="87">
        <v>2</v>
      </c>
      <c r="D122" s="78">
        <v>3170.95</v>
      </c>
      <c r="E122" s="11">
        <v>7.8</v>
      </c>
      <c r="F122" s="11">
        <v>8.2</v>
      </c>
      <c r="G122" s="11">
        <v>7.94</v>
      </c>
      <c r="H122" s="11"/>
      <c r="I122" s="61">
        <v>75.65</v>
      </c>
      <c r="J122" s="61">
        <v>79.82</v>
      </c>
      <c r="K122" s="41"/>
      <c r="T122" s="81">
        <f t="shared" si="1"/>
        <v>1585.475</v>
      </c>
    </row>
    <row r="123" spans="1:20" s="1" customFormat="1" ht="12.75">
      <c r="A123" s="213" t="s">
        <v>17</v>
      </c>
      <c r="B123" s="214"/>
      <c r="C123" s="29">
        <f>SUM(C120:C122)</f>
        <v>11</v>
      </c>
      <c r="D123" s="23">
        <f>SUM(D120:D122)</f>
        <v>9568.39</v>
      </c>
      <c r="E123" s="24"/>
      <c r="F123" s="24"/>
      <c r="G123" s="24">
        <v>8.053215284912092</v>
      </c>
      <c r="H123" s="11"/>
      <c r="I123" s="23"/>
      <c r="J123" s="23"/>
      <c r="K123" s="30"/>
      <c r="T123" s="81">
        <f t="shared" si="1"/>
        <v>869.8536363636363</v>
      </c>
    </row>
    <row r="124" spans="1:20" ht="12.75">
      <c r="A124" s="187"/>
      <c r="B124" s="136"/>
      <c r="C124" s="137"/>
      <c r="D124" s="138"/>
      <c r="E124" s="138"/>
      <c r="F124" s="138"/>
      <c r="G124" s="138"/>
      <c r="H124" s="191"/>
      <c r="I124" s="138"/>
      <c r="J124" s="138"/>
      <c r="K124" s="30"/>
      <c r="T124" s="81" t="e">
        <f t="shared" si="1"/>
        <v>#DIV/0!</v>
      </c>
    </row>
    <row r="125" spans="1:20" s="45" customFormat="1" ht="12.75">
      <c r="A125" s="224" t="s">
        <v>17</v>
      </c>
      <c r="B125" s="224"/>
      <c r="C125" s="29">
        <f>C123+C117+C70+C113+C108+C99+C92+C75+C64+C60+C54+C45+C38+C26+C15</f>
        <v>394</v>
      </c>
      <c r="D125" s="23">
        <f>D123+D117+D70+D113+D108+D99+D92+D75+D64+D60+D54+D45+D38+D26+D15</f>
        <v>751892.5122</v>
      </c>
      <c r="E125" s="23"/>
      <c r="F125" s="23"/>
      <c r="G125" s="23">
        <v>7.220065157054567</v>
      </c>
      <c r="H125" s="61"/>
      <c r="I125" s="23"/>
      <c r="J125" s="23"/>
      <c r="K125" s="30"/>
      <c r="T125" s="81">
        <f t="shared" si="1"/>
        <v>1908.3566299492386</v>
      </c>
    </row>
    <row r="126" spans="1:20" s="45" customFormat="1" ht="12.75">
      <c r="A126" s="183"/>
      <c r="B126" s="183"/>
      <c r="C126" s="43"/>
      <c r="D126" s="27"/>
      <c r="E126" s="27"/>
      <c r="F126" s="27"/>
      <c r="G126" s="27"/>
      <c r="H126" s="189"/>
      <c r="I126" s="27"/>
      <c r="J126" s="27"/>
      <c r="K126" s="30"/>
      <c r="T126" s="86"/>
    </row>
    <row r="127" spans="1:11" ht="12.75">
      <c r="A127" s="6"/>
      <c r="C127" s="7"/>
      <c r="D127" s="7"/>
      <c r="E127" s="7"/>
      <c r="F127" s="7"/>
      <c r="G127" s="7"/>
      <c r="H127" s="44"/>
      <c r="I127" s="7"/>
      <c r="J127" s="7"/>
      <c r="K127" s="7"/>
    </row>
    <row r="128" spans="1:11" ht="12.75">
      <c r="A128" s="120" t="s">
        <v>47</v>
      </c>
      <c r="B128" s="223" t="s">
        <v>67</v>
      </c>
      <c r="C128" s="223"/>
      <c r="D128" s="223"/>
      <c r="E128" s="223"/>
      <c r="F128" s="223"/>
      <c r="G128" s="223"/>
      <c r="H128" s="223"/>
      <c r="I128" s="223"/>
      <c r="J128" s="223"/>
      <c r="K128" s="47"/>
    </row>
    <row r="129" spans="1:11" ht="12.75">
      <c r="A129" s="120" t="s">
        <v>63</v>
      </c>
      <c r="B129" s="223" t="s">
        <v>68</v>
      </c>
      <c r="C129" s="223"/>
      <c r="D129" s="223"/>
      <c r="E129" s="223"/>
      <c r="F129" s="223"/>
      <c r="G129" s="223"/>
      <c r="H129" s="223"/>
      <c r="I129" s="223"/>
      <c r="J129" s="223"/>
      <c r="K129" s="47"/>
    </row>
    <row r="130" spans="1:10" ht="12.75">
      <c r="A130" s="121" t="s">
        <v>49</v>
      </c>
      <c r="B130" s="223" t="s">
        <v>50</v>
      </c>
      <c r="C130" s="223"/>
      <c r="D130" s="223"/>
      <c r="E130" s="223"/>
      <c r="F130" s="223"/>
      <c r="G130" s="223"/>
      <c r="H130" s="223"/>
      <c r="I130" s="223"/>
      <c r="J130" s="223"/>
    </row>
    <row r="131" spans="1:9" ht="12.75">
      <c r="A131" s="53"/>
      <c r="C131" s="29"/>
      <c r="D131" s="22"/>
      <c r="E131" s="32"/>
      <c r="F131" s="32"/>
      <c r="G131" s="32"/>
      <c r="H131" s="30"/>
      <c r="I131" s="30"/>
    </row>
    <row r="132" spans="1:9" ht="12.75">
      <c r="A132" s="53"/>
      <c r="C132" s="29"/>
      <c r="D132" s="22"/>
      <c r="E132" s="32"/>
      <c r="F132" s="32"/>
      <c r="G132" s="32"/>
      <c r="H132" s="30"/>
      <c r="I132" s="30"/>
    </row>
    <row r="133" spans="1:11" ht="12.75">
      <c r="A133" s="54"/>
      <c r="C133" s="7"/>
      <c r="D133" s="55"/>
      <c r="E133" s="56"/>
      <c r="F133" s="56"/>
      <c r="G133" s="56"/>
      <c r="H133" s="56"/>
      <c r="I133" s="56"/>
      <c r="J133" s="57"/>
      <c r="K133" s="57"/>
    </row>
    <row r="134" spans="1:11" ht="12.75">
      <c r="A134" s="58"/>
      <c r="J134" s="57"/>
      <c r="K134" s="57"/>
    </row>
    <row r="135" spans="1:11" ht="12.75">
      <c r="A135" s="58"/>
      <c r="J135" s="62"/>
      <c r="K135" s="62"/>
    </row>
    <row r="136" ht="12.75">
      <c r="A136" s="58"/>
    </row>
    <row r="137" ht="12.75">
      <c r="A137" s="58"/>
    </row>
    <row r="138" ht="12.75">
      <c r="A138" s="58"/>
    </row>
    <row r="139" spans="2:9" ht="12.75">
      <c r="B139" s="70"/>
      <c r="C139" s="1"/>
      <c r="D139" s="1"/>
      <c r="E139" s="1"/>
      <c r="F139" s="1"/>
      <c r="G139" s="1"/>
      <c r="H139" s="1"/>
      <c r="I139" s="1"/>
    </row>
    <row r="140" spans="2:9" ht="12.75">
      <c r="B140" s="70"/>
      <c r="C140" s="1"/>
      <c r="D140" s="1"/>
      <c r="E140" s="1"/>
      <c r="F140" s="1"/>
      <c r="G140" s="1"/>
      <c r="H140" s="1"/>
      <c r="I140" s="1"/>
    </row>
    <row r="141" spans="2:9" ht="12.75">
      <c r="B141" s="70"/>
      <c r="C141" s="1"/>
      <c r="D141" s="1"/>
      <c r="E141" s="1"/>
      <c r="F141" s="1"/>
      <c r="G141" s="1"/>
      <c r="H141" s="1"/>
      <c r="I141" s="1"/>
    </row>
    <row r="142" spans="2:9" ht="12.75">
      <c r="B142" s="70"/>
      <c r="C142" s="1"/>
      <c r="D142" s="1"/>
      <c r="E142" s="1"/>
      <c r="F142" s="1"/>
      <c r="G142" s="1"/>
      <c r="H142" s="1"/>
      <c r="I142" s="1"/>
    </row>
    <row r="143" spans="2:9" ht="12.75">
      <c r="B143" s="70"/>
      <c r="C143" s="1"/>
      <c r="D143" s="1"/>
      <c r="E143" s="1"/>
      <c r="F143" s="1"/>
      <c r="G143" s="1"/>
      <c r="H143" s="1"/>
      <c r="I143" s="1"/>
    </row>
    <row r="144" spans="2:9" ht="12.75">
      <c r="B144" s="70"/>
      <c r="C144" s="1"/>
      <c r="D144" s="1"/>
      <c r="E144" s="1"/>
      <c r="F144" s="1"/>
      <c r="G144" s="1"/>
      <c r="H144" s="1"/>
      <c r="I144" s="1"/>
    </row>
    <row r="145" spans="2:9" ht="12.75">
      <c r="B145" s="70"/>
      <c r="C145" s="1"/>
      <c r="D145" s="1"/>
      <c r="E145" s="1"/>
      <c r="F145" s="1"/>
      <c r="G145" s="1"/>
      <c r="H145" s="1"/>
      <c r="I145" s="1"/>
    </row>
    <row r="146" spans="2:9" ht="12.75">
      <c r="B146" s="70"/>
      <c r="C146" s="1"/>
      <c r="D146" s="1"/>
      <c r="E146" s="1"/>
      <c r="F146" s="1"/>
      <c r="G146" s="1"/>
      <c r="H146" s="1"/>
      <c r="I146" s="1"/>
    </row>
    <row r="147" spans="2:9" ht="12.75">
      <c r="B147" s="70"/>
      <c r="C147" s="1"/>
      <c r="D147" s="1"/>
      <c r="E147" s="1"/>
      <c r="F147" s="1"/>
      <c r="G147" s="1"/>
      <c r="H147" s="1"/>
      <c r="I147" s="1"/>
    </row>
    <row r="148" spans="2:9" ht="12.75">
      <c r="B148" s="70"/>
      <c r="C148" s="1"/>
      <c r="D148" s="1"/>
      <c r="E148" s="1"/>
      <c r="F148" s="1"/>
      <c r="G148" s="1"/>
      <c r="H148" s="1"/>
      <c r="I148" s="1"/>
    </row>
    <row r="149" spans="2:9" ht="12.75">
      <c r="B149" s="70"/>
      <c r="C149" s="1"/>
      <c r="D149" s="1"/>
      <c r="E149" s="1"/>
      <c r="F149" s="1"/>
      <c r="G149" s="1"/>
      <c r="H149" s="1"/>
      <c r="I149" s="1"/>
    </row>
    <row r="150" spans="2:9" ht="12.75">
      <c r="B150" s="70"/>
      <c r="C150" s="1"/>
      <c r="D150" s="1"/>
      <c r="E150" s="1"/>
      <c r="F150" s="1"/>
      <c r="G150" s="1"/>
      <c r="H150" s="1"/>
      <c r="I150" s="1"/>
    </row>
    <row r="151" spans="2:9" ht="12.75">
      <c r="B151" s="70"/>
      <c r="C151" s="1"/>
      <c r="D151" s="1"/>
      <c r="E151" s="1"/>
      <c r="F151" s="1"/>
      <c r="G151" s="1"/>
      <c r="H151" s="1"/>
      <c r="I151" s="1"/>
    </row>
    <row r="152" spans="2:9" ht="12.75">
      <c r="B152" s="70"/>
      <c r="C152" s="1"/>
      <c r="D152" s="1"/>
      <c r="E152" s="1"/>
      <c r="F152" s="1"/>
      <c r="G152" s="1"/>
      <c r="H152" s="1"/>
      <c r="I152" s="1"/>
    </row>
    <row r="153" spans="2:9" ht="12.75">
      <c r="B153" s="70"/>
      <c r="C153" s="1"/>
      <c r="D153" s="1"/>
      <c r="E153" s="1"/>
      <c r="F153" s="1"/>
      <c r="G153" s="1"/>
      <c r="H153" s="1"/>
      <c r="I153" s="1"/>
    </row>
    <row r="154" spans="2:9" ht="12.75">
      <c r="B154" s="70"/>
      <c r="C154" s="1"/>
      <c r="D154" s="1"/>
      <c r="E154" s="1"/>
      <c r="F154" s="1"/>
      <c r="G154" s="1"/>
      <c r="H154" s="1"/>
      <c r="I154" s="1"/>
    </row>
    <row r="155" spans="2:9" ht="12.75">
      <c r="B155" s="70"/>
      <c r="C155" s="1"/>
      <c r="D155" s="1"/>
      <c r="E155" s="1"/>
      <c r="F155" s="1"/>
      <c r="G155" s="1"/>
      <c r="H155" s="1"/>
      <c r="I155" s="1"/>
    </row>
    <row r="156" spans="2:9" ht="12.75">
      <c r="B156" s="70"/>
      <c r="C156" s="1"/>
      <c r="D156" s="1"/>
      <c r="E156" s="1"/>
      <c r="F156" s="1"/>
      <c r="G156" s="1"/>
      <c r="H156" s="1"/>
      <c r="I156" s="1"/>
    </row>
    <row r="157" spans="2:9" ht="12.75">
      <c r="B157" s="70"/>
      <c r="C157" s="1"/>
      <c r="D157" s="1"/>
      <c r="E157" s="1"/>
      <c r="F157" s="1"/>
      <c r="G157" s="1"/>
      <c r="H157" s="1"/>
      <c r="I157" s="1"/>
    </row>
    <row r="158" spans="2:9" ht="12.75">
      <c r="B158" s="70"/>
      <c r="C158" s="1"/>
      <c r="D158" s="1"/>
      <c r="E158" s="1"/>
      <c r="F158" s="1"/>
      <c r="G158" s="1"/>
      <c r="H158" s="1"/>
      <c r="I158" s="1"/>
    </row>
    <row r="159" spans="2:9" ht="12.75">
      <c r="B159" s="70"/>
      <c r="C159" s="1"/>
      <c r="D159" s="1"/>
      <c r="E159" s="1"/>
      <c r="F159" s="1"/>
      <c r="G159" s="1"/>
      <c r="H159" s="1"/>
      <c r="I159" s="1"/>
    </row>
    <row r="160" spans="2:9" ht="12.75">
      <c r="B160" s="70"/>
      <c r="C160" s="1"/>
      <c r="D160" s="1"/>
      <c r="E160" s="1"/>
      <c r="F160" s="1"/>
      <c r="G160" s="1"/>
      <c r="H160" s="1"/>
      <c r="I160" s="1"/>
    </row>
    <row r="161" spans="2:9" ht="12.75">
      <c r="B161" s="70"/>
      <c r="C161" s="1"/>
      <c r="D161" s="1"/>
      <c r="E161" s="1"/>
      <c r="F161" s="1"/>
      <c r="G161" s="1"/>
      <c r="H161" s="1"/>
      <c r="I161" s="1"/>
    </row>
    <row r="162" spans="2:9" ht="12.75">
      <c r="B162" s="70"/>
      <c r="C162" s="1"/>
      <c r="D162" s="1"/>
      <c r="E162" s="1"/>
      <c r="F162" s="1"/>
      <c r="G162" s="1"/>
      <c r="H162" s="1"/>
      <c r="I162" s="1"/>
    </row>
    <row r="163" spans="2:9" ht="12.75">
      <c r="B163" s="70"/>
      <c r="C163" s="1"/>
      <c r="D163" s="1"/>
      <c r="E163" s="1"/>
      <c r="F163" s="1"/>
      <c r="G163" s="1"/>
      <c r="H163" s="1"/>
      <c r="I163" s="1"/>
    </row>
    <row r="164" spans="2:9" ht="12.75">
      <c r="B164" s="70"/>
      <c r="C164" s="1"/>
      <c r="D164" s="1"/>
      <c r="E164" s="1"/>
      <c r="F164" s="1"/>
      <c r="G164" s="1"/>
      <c r="H164" s="1"/>
      <c r="I164" s="1"/>
    </row>
    <row r="165" spans="2:9" ht="12.75">
      <c r="B165" s="70"/>
      <c r="C165" s="1"/>
      <c r="D165" s="1"/>
      <c r="E165" s="1"/>
      <c r="F165" s="1"/>
      <c r="G165" s="1"/>
      <c r="H165" s="1"/>
      <c r="I165" s="1"/>
    </row>
    <row r="166" spans="2:9" ht="12.75">
      <c r="B166" s="70"/>
      <c r="C166" s="1"/>
      <c r="D166" s="1"/>
      <c r="E166" s="1"/>
      <c r="F166" s="1"/>
      <c r="G166" s="1"/>
      <c r="H166" s="1"/>
      <c r="I166" s="1"/>
    </row>
    <row r="167" spans="2:9" ht="12.75">
      <c r="B167" s="70"/>
      <c r="C167" s="1"/>
      <c r="D167" s="1"/>
      <c r="E167" s="1"/>
      <c r="F167" s="1"/>
      <c r="G167" s="1"/>
      <c r="H167" s="1"/>
      <c r="I167" s="1"/>
    </row>
    <row r="168" spans="2:9" ht="12.75">
      <c r="B168" s="70"/>
      <c r="C168" s="1"/>
      <c r="D168" s="1"/>
      <c r="E168" s="1"/>
      <c r="F168" s="1"/>
      <c r="G168" s="1"/>
      <c r="H168" s="1"/>
      <c r="I168" s="1"/>
    </row>
    <row r="169" spans="2:9" ht="12.75">
      <c r="B169" s="70"/>
      <c r="C169" s="1"/>
      <c r="D169" s="1"/>
      <c r="E169" s="1"/>
      <c r="F169" s="1"/>
      <c r="G169" s="1"/>
      <c r="H169" s="1"/>
      <c r="I169" s="1"/>
    </row>
    <row r="170" spans="2:9" ht="12.75">
      <c r="B170" s="69"/>
      <c r="C170" s="95"/>
      <c r="D170" s="90"/>
      <c r="E170" s="42"/>
      <c r="F170" s="42"/>
      <c r="G170" s="42"/>
      <c r="H170" s="42"/>
      <c r="I170" s="42"/>
    </row>
    <row r="171" spans="2:9" ht="12.75">
      <c r="B171" s="70"/>
      <c r="C171" s="95"/>
      <c r="D171" s="67"/>
      <c r="E171" s="82"/>
      <c r="F171" s="82"/>
      <c r="G171" s="82"/>
      <c r="H171" s="82"/>
      <c r="I171" s="41"/>
    </row>
    <row r="172" spans="2:9" ht="12.75">
      <c r="B172" s="93"/>
      <c r="C172" s="96"/>
      <c r="D172" s="40"/>
      <c r="E172" s="41"/>
      <c r="F172" s="41"/>
      <c r="G172" s="41"/>
      <c r="H172" s="41"/>
      <c r="I172" s="41"/>
    </row>
    <row r="173" spans="2:9" ht="12.75">
      <c r="B173" s="93"/>
      <c r="C173" s="95"/>
      <c r="D173" s="90"/>
      <c r="E173" s="42"/>
      <c r="F173" s="42"/>
      <c r="G173" s="42"/>
      <c r="H173" s="42"/>
      <c r="I173" s="41"/>
    </row>
    <row r="174" spans="2:9" ht="12.75">
      <c r="B174" s="70"/>
      <c r="C174" s="95"/>
      <c r="D174" s="67"/>
      <c r="E174" s="82"/>
      <c r="F174" s="82"/>
      <c r="G174" s="82"/>
      <c r="H174" s="82"/>
      <c r="I174" s="82"/>
    </row>
    <row r="175" spans="2:9" ht="12.75">
      <c r="B175" s="69"/>
      <c r="C175" s="95"/>
      <c r="D175" s="90"/>
      <c r="E175" s="42"/>
      <c r="F175" s="42"/>
      <c r="G175" s="42"/>
      <c r="H175" s="42"/>
      <c r="I175" s="42"/>
    </row>
    <row r="176" spans="2:9" ht="12.75">
      <c r="B176" s="70"/>
      <c r="C176" s="95"/>
      <c r="D176" s="67"/>
      <c r="E176" s="82"/>
      <c r="F176" s="82"/>
      <c r="G176" s="82"/>
      <c r="H176" s="82"/>
      <c r="I176" s="82"/>
    </row>
    <row r="177" spans="2:9" ht="12.75">
      <c r="B177" s="70"/>
      <c r="C177" s="1"/>
      <c r="D177" s="1"/>
      <c r="E177" s="1"/>
      <c r="F177" s="1"/>
      <c r="G177" s="1"/>
      <c r="H177" s="1"/>
      <c r="I177" s="1"/>
    </row>
    <row r="178" spans="2:9" ht="12.75">
      <c r="B178" s="70"/>
      <c r="C178" s="1"/>
      <c r="D178" s="1"/>
      <c r="E178" s="1"/>
      <c r="F178" s="1"/>
      <c r="G178" s="1"/>
      <c r="H178" s="1"/>
      <c r="I178" s="1"/>
    </row>
    <row r="179" spans="2:9" ht="12.75">
      <c r="B179" s="70"/>
      <c r="C179" s="1"/>
      <c r="D179" s="1"/>
      <c r="E179" s="1"/>
      <c r="F179" s="1"/>
      <c r="G179" s="1"/>
      <c r="H179" s="1"/>
      <c r="I179" s="1"/>
    </row>
    <row r="180" spans="2:9" ht="12.75">
      <c r="B180" s="69"/>
      <c r="C180" s="87"/>
      <c r="D180" s="90"/>
      <c r="E180" s="42"/>
      <c r="F180" s="42"/>
      <c r="G180" s="42"/>
      <c r="H180" s="42"/>
      <c r="I180" s="42"/>
    </row>
    <row r="181" spans="2:9" ht="12.75">
      <c r="B181" s="69"/>
      <c r="C181" s="87"/>
      <c r="D181" s="90"/>
      <c r="E181" s="42"/>
      <c r="F181" s="42"/>
      <c r="G181" s="42"/>
      <c r="H181" s="42"/>
      <c r="I181" s="42"/>
    </row>
    <row r="182" spans="2:9" ht="12.75">
      <c r="B182" s="70"/>
      <c r="C182" s="1"/>
      <c r="D182" s="1"/>
      <c r="E182" s="1"/>
      <c r="F182" s="1"/>
      <c r="G182" s="1"/>
      <c r="H182" s="1"/>
      <c r="I182" s="1"/>
    </row>
    <row r="183" spans="2:9" ht="12.75">
      <c r="B183" s="70"/>
      <c r="C183" s="1"/>
      <c r="D183" s="1"/>
      <c r="E183" s="1"/>
      <c r="F183" s="1"/>
      <c r="G183" s="1"/>
      <c r="H183" s="1"/>
      <c r="I183" s="1"/>
    </row>
    <row r="184" spans="2:9" ht="12.75">
      <c r="B184" s="70"/>
      <c r="C184" s="1"/>
      <c r="D184" s="1"/>
      <c r="E184" s="1"/>
      <c r="F184" s="1"/>
      <c r="G184" s="1"/>
      <c r="H184" s="1"/>
      <c r="I184" s="1"/>
    </row>
    <row r="185" spans="2:9" ht="12.75">
      <c r="B185" s="70"/>
      <c r="C185" s="1"/>
      <c r="D185" s="1"/>
      <c r="E185" s="1"/>
      <c r="F185" s="1"/>
      <c r="G185" s="1"/>
      <c r="H185" s="1"/>
      <c r="I185" s="1"/>
    </row>
    <row r="186" spans="2:9" ht="12.75">
      <c r="B186" s="70"/>
      <c r="C186" s="1"/>
      <c r="D186" s="1"/>
      <c r="E186" s="1"/>
      <c r="F186" s="1"/>
      <c r="G186" s="1"/>
      <c r="H186" s="1"/>
      <c r="I186" s="1"/>
    </row>
    <row r="187" spans="2:9" ht="12.75">
      <c r="B187" s="70"/>
      <c r="C187" s="1"/>
      <c r="D187" s="1"/>
      <c r="E187" s="1"/>
      <c r="F187" s="1"/>
      <c r="G187" s="1"/>
      <c r="H187" s="1"/>
      <c r="I187" s="1"/>
    </row>
    <row r="188" spans="2:9" ht="12.75">
      <c r="B188" s="70"/>
      <c r="C188" s="1"/>
      <c r="D188" s="1"/>
      <c r="E188" s="1"/>
      <c r="F188" s="1"/>
      <c r="G188" s="1"/>
      <c r="H188" s="1"/>
      <c r="I188" s="1"/>
    </row>
    <row r="189" spans="2:9" ht="12.75">
      <c r="B189" s="70"/>
      <c r="C189" s="1"/>
      <c r="D189" s="1"/>
      <c r="E189" s="1"/>
      <c r="F189" s="1"/>
      <c r="G189" s="1"/>
      <c r="H189" s="1"/>
      <c r="I189" s="1"/>
    </row>
    <row r="190" spans="2:9" ht="12.75">
      <c r="B190" s="70"/>
      <c r="C190" s="1"/>
      <c r="D190" s="1"/>
      <c r="E190" s="1"/>
      <c r="F190" s="1"/>
      <c r="G190" s="1"/>
      <c r="H190" s="1"/>
      <c r="I190" s="1"/>
    </row>
    <row r="191" spans="2:9" ht="12.75">
      <c r="B191" s="70"/>
      <c r="C191" s="1"/>
      <c r="D191" s="1"/>
      <c r="E191" s="1"/>
      <c r="F191" s="1"/>
      <c r="G191" s="1"/>
      <c r="H191" s="1"/>
      <c r="I191" s="1"/>
    </row>
    <row r="192" spans="2:9" ht="12.75">
      <c r="B192" s="70"/>
      <c r="C192" s="1"/>
      <c r="D192" s="1"/>
      <c r="E192" s="1"/>
      <c r="F192" s="1"/>
      <c r="G192" s="1"/>
      <c r="H192" s="1"/>
      <c r="I192" s="1"/>
    </row>
    <row r="193" spans="2:9" ht="12.75">
      <c r="B193" s="70"/>
      <c r="C193" s="1"/>
      <c r="D193" s="1"/>
      <c r="E193" s="1"/>
      <c r="F193" s="1"/>
      <c r="G193" s="1"/>
      <c r="H193" s="1"/>
      <c r="I193" s="1"/>
    </row>
    <row r="194" spans="2:9" ht="12.75">
      <c r="B194" s="70"/>
      <c r="C194" s="1"/>
      <c r="D194" s="1"/>
      <c r="E194" s="1"/>
      <c r="F194" s="1"/>
      <c r="G194" s="1"/>
      <c r="H194" s="1"/>
      <c r="I194" s="1"/>
    </row>
    <row r="195" spans="2:9" ht="12.75">
      <c r="B195" s="70"/>
      <c r="C195" s="1"/>
      <c r="D195" s="1"/>
      <c r="E195" s="1"/>
      <c r="F195" s="1"/>
      <c r="G195" s="1"/>
      <c r="H195" s="1"/>
      <c r="I195" s="1"/>
    </row>
    <row r="196" spans="2:9" ht="12.75">
      <c r="B196" s="70"/>
      <c r="C196" s="1"/>
      <c r="D196" s="1"/>
      <c r="E196" s="1"/>
      <c r="F196" s="1"/>
      <c r="G196" s="1"/>
      <c r="H196" s="1"/>
      <c r="I196" s="1"/>
    </row>
    <row r="197" spans="2:9" ht="12.75">
      <c r="B197" s="70"/>
      <c r="C197" s="1"/>
      <c r="D197" s="1"/>
      <c r="E197" s="1"/>
      <c r="F197" s="1"/>
      <c r="G197" s="1"/>
      <c r="H197" s="1"/>
      <c r="I197" s="1"/>
    </row>
    <row r="198" spans="2:9" ht="12.75">
      <c r="B198" s="70"/>
      <c r="C198" s="1"/>
      <c r="D198" s="1"/>
      <c r="E198" s="1"/>
      <c r="F198" s="1"/>
      <c r="G198" s="1"/>
      <c r="H198" s="1"/>
      <c r="I198" s="1"/>
    </row>
    <row r="199" spans="2:9" ht="12.75">
      <c r="B199" s="70"/>
      <c r="C199" s="1"/>
      <c r="D199" s="1"/>
      <c r="E199" s="1"/>
      <c r="F199" s="1"/>
      <c r="G199" s="1"/>
      <c r="H199" s="1"/>
      <c r="I199" s="1"/>
    </row>
    <row r="200" spans="2:9" ht="12.75">
      <c r="B200" s="70"/>
      <c r="C200" s="1"/>
      <c r="D200" s="1"/>
      <c r="E200" s="1"/>
      <c r="F200" s="1"/>
      <c r="G200" s="1"/>
      <c r="H200" s="1"/>
      <c r="I200" s="1"/>
    </row>
    <row r="201" spans="2:9" ht="12.75">
      <c r="B201" s="70"/>
      <c r="C201" s="1"/>
      <c r="D201" s="1"/>
      <c r="E201" s="1"/>
      <c r="F201" s="1"/>
      <c r="G201" s="1"/>
      <c r="H201" s="1"/>
      <c r="I201" s="1"/>
    </row>
    <row r="202" spans="2:9" ht="12.75">
      <c r="B202" s="70"/>
      <c r="C202" s="1"/>
      <c r="D202" s="1"/>
      <c r="E202" s="1"/>
      <c r="F202" s="1"/>
      <c r="G202" s="1"/>
      <c r="H202" s="1"/>
      <c r="I202" s="1"/>
    </row>
    <row r="203" spans="2:9" ht="12.75">
      <c r="B203" s="70"/>
      <c r="C203" s="1"/>
      <c r="D203" s="1"/>
      <c r="E203" s="1"/>
      <c r="F203" s="1"/>
      <c r="G203" s="1"/>
      <c r="H203" s="1"/>
      <c r="I203" s="1"/>
    </row>
    <row r="204" spans="2:9" ht="12.75">
      <c r="B204" s="70"/>
      <c r="C204" s="1"/>
      <c r="D204" s="1"/>
      <c r="E204" s="1"/>
      <c r="F204" s="1"/>
      <c r="G204" s="1"/>
      <c r="H204" s="1"/>
      <c r="I204" s="1"/>
    </row>
    <row r="205" spans="2:9" ht="12.75">
      <c r="B205" s="70"/>
      <c r="C205" s="1"/>
      <c r="D205" s="1"/>
      <c r="E205" s="1"/>
      <c r="F205" s="1"/>
      <c r="G205" s="1"/>
      <c r="H205" s="1"/>
      <c r="I205" s="1"/>
    </row>
    <row r="206" spans="2:9" ht="12.75">
      <c r="B206" s="70"/>
      <c r="C206" s="1"/>
      <c r="D206" s="1"/>
      <c r="E206" s="1"/>
      <c r="F206" s="1"/>
      <c r="G206" s="1"/>
      <c r="H206" s="1"/>
      <c r="I206" s="1"/>
    </row>
    <row r="207" spans="2:9" ht="12.75">
      <c r="B207" s="70"/>
      <c r="C207" s="1"/>
      <c r="D207" s="1"/>
      <c r="E207" s="1"/>
      <c r="F207" s="1"/>
      <c r="G207" s="1"/>
      <c r="H207" s="1"/>
      <c r="I207" s="1"/>
    </row>
    <row r="208" spans="2:9" ht="12.75">
      <c r="B208" s="70"/>
      <c r="C208" s="1"/>
      <c r="D208" s="1"/>
      <c r="E208" s="1"/>
      <c r="F208" s="1"/>
      <c r="G208" s="1"/>
      <c r="H208" s="1"/>
      <c r="I208" s="1"/>
    </row>
    <row r="209" spans="2:9" ht="12.75">
      <c r="B209" s="70"/>
      <c r="C209" s="1"/>
      <c r="D209" s="1"/>
      <c r="E209" s="1"/>
      <c r="F209" s="1"/>
      <c r="G209" s="1"/>
      <c r="H209" s="1"/>
      <c r="I209" s="1"/>
    </row>
    <row r="210" spans="2:9" ht="12.75">
      <c r="B210" s="70"/>
      <c r="C210" s="1"/>
      <c r="D210" s="1"/>
      <c r="E210" s="1"/>
      <c r="F210" s="1"/>
      <c r="G210" s="1"/>
      <c r="H210" s="1"/>
      <c r="I210" s="1"/>
    </row>
    <row r="211" spans="2:9" ht="12.75">
      <c r="B211" s="70"/>
      <c r="C211" s="1"/>
      <c r="D211" s="1"/>
      <c r="E211" s="1"/>
      <c r="F211" s="1"/>
      <c r="G211" s="1"/>
      <c r="H211" s="1"/>
      <c r="I211" s="1"/>
    </row>
    <row r="212" spans="2:9" ht="12.75">
      <c r="B212" s="70"/>
      <c r="C212" s="1"/>
      <c r="D212" s="1"/>
      <c r="E212" s="1"/>
      <c r="F212" s="1"/>
      <c r="G212" s="1"/>
      <c r="H212" s="1"/>
      <c r="I212" s="1"/>
    </row>
    <row r="213" spans="2:9" ht="12.75">
      <c r="B213" s="70"/>
      <c r="C213" s="1"/>
      <c r="D213" s="1"/>
      <c r="E213" s="1"/>
      <c r="F213" s="1"/>
      <c r="G213" s="1"/>
      <c r="H213" s="1"/>
      <c r="I213" s="1"/>
    </row>
    <row r="214" spans="2:9" ht="12.75">
      <c r="B214" s="70"/>
      <c r="C214" s="1"/>
      <c r="D214" s="1"/>
      <c r="E214" s="1"/>
      <c r="F214" s="1"/>
      <c r="G214" s="1"/>
      <c r="H214" s="1"/>
      <c r="I214" s="1"/>
    </row>
    <row r="215" spans="2:9" ht="12.75">
      <c r="B215" s="70"/>
      <c r="C215" s="1"/>
      <c r="D215" s="1"/>
      <c r="E215" s="1"/>
      <c r="F215" s="1"/>
      <c r="G215" s="1"/>
      <c r="H215" s="1"/>
      <c r="I215" s="1"/>
    </row>
    <row r="216" spans="2:9" ht="12.75">
      <c r="B216" s="70"/>
      <c r="C216" s="1"/>
      <c r="D216" s="1"/>
      <c r="E216" s="1"/>
      <c r="F216" s="1"/>
      <c r="G216" s="1"/>
      <c r="H216" s="1"/>
      <c r="I216" s="1"/>
    </row>
    <row r="217" spans="2:9" ht="12.75">
      <c r="B217" s="70"/>
      <c r="C217" s="1"/>
      <c r="D217" s="1"/>
      <c r="E217" s="1"/>
      <c r="F217" s="1"/>
      <c r="G217" s="1"/>
      <c r="H217" s="1"/>
      <c r="I217" s="1"/>
    </row>
    <row r="218" spans="2:9" ht="12.75">
      <c r="B218" s="70"/>
      <c r="C218" s="1"/>
      <c r="D218" s="1"/>
      <c r="E218" s="1"/>
      <c r="F218" s="1"/>
      <c r="G218" s="1"/>
      <c r="H218" s="1"/>
      <c r="I218" s="1"/>
    </row>
    <row r="219" spans="2:9" ht="12.75">
      <c r="B219" s="70"/>
      <c r="C219" s="1"/>
      <c r="D219" s="1"/>
      <c r="E219" s="1"/>
      <c r="F219" s="1"/>
      <c r="G219" s="1"/>
      <c r="H219" s="1"/>
      <c r="I219" s="1"/>
    </row>
    <row r="220" spans="2:9" ht="12.75">
      <c r="B220" s="70"/>
      <c r="C220" s="1"/>
      <c r="D220" s="1"/>
      <c r="E220" s="1"/>
      <c r="F220" s="1"/>
      <c r="G220" s="1"/>
      <c r="H220" s="1"/>
      <c r="I220" s="1"/>
    </row>
    <row r="221" spans="2:9" ht="12.75">
      <c r="B221" s="70"/>
      <c r="C221" s="1"/>
      <c r="D221" s="1"/>
      <c r="E221" s="1"/>
      <c r="F221" s="1"/>
      <c r="G221" s="1"/>
      <c r="H221" s="1"/>
      <c r="I221" s="1"/>
    </row>
    <row r="222" spans="2:9" ht="12.75">
      <c r="B222" s="70"/>
      <c r="C222" s="1"/>
      <c r="D222" s="1"/>
      <c r="E222" s="1"/>
      <c r="F222" s="1"/>
      <c r="G222" s="1"/>
      <c r="H222" s="1"/>
      <c r="I222" s="1"/>
    </row>
    <row r="223" spans="2:9" ht="12.75">
      <c r="B223" s="70"/>
      <c r="C223" s="1"/>
      <c r="D223" s="1"/>
      <c r="E223" s="1"/>
      <c r="F223" s="1"/>
      <c r="G223" s="1"/>
      <c r="H223" s="1"/>
      <c r="I223" s="1"/>
    </row>
    <row r="224" spans="2:9" ht="12.75">
      <c r="B224" s="70"/>
      <c r="C224" s="1"/>
      <c r="D224" s="1"/>
      <c r="E224" s="1"/>
      <c r="F224" s="1"/>
      <c r="G224" s="1"/>
      <c r="H224" s="1"/>
      <c r="I224" s="1"/>
    </row>
    <row r="225" spans="2:9" ht="12.75">
      <c r="B225" s="70"/>
      <c r="C225" s="1"/>
      <c r="D225" s="1"/>
      <c r="E225" s="1"/>
      <c r="F225" s="1"/>
      <c r="G225" s="1"/>
      <c r="H225" s="1"/>
      <c r="I225" s="1"/>
    </row>
    <row r="226" spans="2:9" ht="12.75">
      <c r="B226" s="70"/>
      <c r="C226" s="1"/>
      <c r="D226" s="1"/>
      <c r="E226" s="1"/>
      <c r="F226" s="1"/>
      <c r="G226" s="1"/>
      <c r="H226" s="1"/>
      <c r="I226" s="1"/>
    </row>
    <row r="227" spans="2:9" ht="12.75">
      <c r="B227" s="70"/>
      <c r="C227" s="1"/>
      <c r="D227" s="1"/>
      <c r="E227" s="1"/>
      <c r="F227" s="1"/>
      <c r="G227" s="1"/>
      <c r="H227" s="1"/>
      <c r="I227" s="1"/>
    </row>
    <row r="228" spans="2:9" ht="12.75">
      <c r="B228" s="70"/>
      <c r="C228" s="1"/>
      <c r="D228" s="1"/>
      <c r="E228" s="1"/>
      <c r="F228" s="1"/>
      <c r="G228" s="1"/>
      <c r="H228" s="1"/>
      <c r="I228" s="1"/>
    </row>
    <row r="229" spans="2:9" ht="12.75">
      <c r="B229" s="70"/>
      <c r="C229" s="1"/>
      <c r="D229" s="1"/>
      <c r="E229" s="1"/>
      <c r="F229" s="1"/>
      <c r="G229" s="1"/>
      <c r="H229" s="1"/>
      <c r="I229" s="1"/>
    </row>
    <row r="230" spans="2:9" ht="12.75">
      <c r="B230" s="70"/>
      <c r="C230" s="1"/>
      <c r="D230" s="1"/>
      <c r="E230" s="1"/>
      <c r="F230" s="1"/>
      <c r="G230" s="1"/>
      <c r="H230" s="1"/>
      <c r="I230" s="1"/>
    </row>
    <row r="231" spans="2:9" ht="12.75">
      <c r="B231" s="70"/>
      <c r="C231" s="1"/>
      <c r="D231" s="1"/>
      <c r="E231" s="1"/>
      <c r="F231" s="1"/>
      <c r="G231" s="1"/>
      <c r="H231" s="1"/>
      <c r="I231" s="1"/>
    </row>
    <row r="232" spans="2:9" ht="12.75">
      <c r="B232" s="70"/>
      <c r="C232" s="1"/>
      <c r="D232" s="1"/>
      <c r="E232" s="1"/>
      <c r="F232" s="1"/>
      <c r="G232" s="1"/>
      <c r="H232" s="1"/>
      <c r="I232" s="1"/>
    </row>
    <row r="233" spans="2:9" ht="12.75">
      <c r="B233" s="70"/>
      <c r="C233" s="1"/>
      <c r="D233" s="1"/>
      <c r="E233" s="1"/>
      <c r="F233" s="1"/>
      <c r="G233" s="1"/>
      <c r="H233" s="1"/>
      <c r="I233" s="1"/>
    </row>
    <row r="234" spans="2:9" ht="12.75">
      <c r="B234" s="70"/>
      <c r="C234" s="1"/>
      <c r="D234" s="1"/>
      <c r="E234" s="1"/>
      <c r="F234" s="1"/>
      <c r="G234" s="1"/>
      <c r="H234" s="1"/>
      <c r="I234" s="1"/>
    </row>
    <row r="235" spans="2:9" ht="12.75">
      <c r="B235" s="70"/>
      <c r="C235" s="1"/>
      <c r="D235" s="1"/>
      <c r="E235" s="1"/>
      <c r="F235" s="1"/>
      <c r="G235" s="1"/>
      <c r="H235" s="1"/>
      <c r="I235" s="1"/>
    </row>
    <row r="236" spans="2:9" ht="12.75">
      <c r="B236" s="70"/>
      <c r="C236" s="1"/>
      <c r="D236" s="1"/>
      <c r="E236" s="1"/>
      <c r="F236" s="1"/>
      <c r="G236" s="1"/>
      <c r="H236" s="1"/>
      <c r="I236" s="1"/>
    </row>
    <row r="237" spans="2:9" ht="12.75">
      <c r="B237" s="70"/>
      <c r="C237" s="1"/>
      <c r="D237" s="1"/>
      <c r="E237" s="1"/>
      <c r="F237" s="1"/>
      <c r="G237" s="1"/>
      <c r="H237" s="1"/>
      <c r="I237" s="1"/>
    </row>
    <row r="238" spans="2:9" ht="12.75">
      <c r="B238" s="70"/>
      <c r="C238" s="1"/>
      <c r="D238" s="1"/>
      <c r="E238" s="1"/>
      <c r="F238" s="1"/>
      <c r="G238" s="1"/>
      <c r="H238" s="1"/>
      <c r="I238" s="1"/>
    </row>
    <row r="239" spans="2:9" ht="12.75">
      <c r="B239" s="70"/>
      <c r="C239" s="1"/>
      <c r="D239" s="1"/>
      <c r="E239" s="1"/>
      <c r="F239" s="1"/>
      <c r="G239" s="1"/>
      <c r="H239" s="1"/>
      <c r="I239" s="1"/>
    </row>
    <row r="240" spans="2:9" ht="12.75">
      <c r="B240" s="70"/>
      <c r="C240" s="1"/>
      <c r="D240" s="1"/>
      <c r="E240" s="1"/>
      <c r="F240" s="1"/>
      <c r="G240" s="1"/>
      <c r="H240" s="1"/>
      <c r="I240" s="1"/>
    </row>
    <row r="241" spans="2:9" ht="12.75">
      <c r="B241" s="70"/>
      <c r="C241" s="1"/>
      <c r="D241" s="1"/>
      <c r="E241" s="1"/>
      <c r="F241" s="1"/>
      <c r="G241" s="1"/>
      <c r="H241" s="1"/>
      <c r="I241" s="1"/>
    </row>
    <row r="242" spans="2:9" ht="12.75">
      <c r="B242" s="70"/>
      <c r="C242" s="1"/>
      <c r="D242" s="1"/>
      <c r="E242" s="1"/>
      <c r="F242" s="1"/>
      <c r="G242" s="1"/>
      <c r="H242" s="1"/>
      <c r="I242" s="1"/>
    </row>
    <row r="243" spans="2:9" ht="12.75">
      <c r="B243" s="70"/>
      <c r="C243" s="1"/>
      <c r="D243" s="1"/>
      <c r="E243" s="1"/>
      <c r="F243" s="1"/>
      <c r="G243" s="1"/>
      <c r="H243" s="1"/>
      <c r="I243" s="1"/>
    </row>
    <row r="244" spans="2:9" ht="12.75">
      <c r="B244" s="70"/>
      <c r="C244" s="1"/>
      <c r="D244" s="1"/>
      <c r="E244" s="1"/>
      <c r="F244" s="1"/>
      <c r="G244" s="1"/>
      <c r="H244" s="1"/>
      <c r="I244" s="1"/>
    </row>
    <row r="245" spans="2:9" ht="12.75">
      <c r="B245" s="70"/>
      <c r="C245" s="1"/>
      <c r="D245" s="1"/>
      <c r="E245" s="1"/>
      <c r="F245" s="1"/>
      <c r="G245" s="1"/>
      <c r="H245" s="1"/>
      <c r="I245" s="1"/>
    </row>
    <row r="246" spans="2:9" ht="12.75">
      <c r="B246" s="70"/>
      <c r="C246" s="1"/>
      <c r="D246" s="1"/>
      <c r="E246" s="1"/>
      <c r="F246" s="1"/>
      <c r="G246" s="1"/>
      <c r="H246" s="1"/>
      <c r="I246" s="1"/>
    </row>
    <row r="247" spans="2:9" ht="12.75">
      <c r="B247" s="70"/>
      <c r="C247" s="1"/>
      <c r="D247" s="1"/>
      <c r="E247" s="1"/>
      <c r="F247" s="1"/>
      <c r="G247" s="1"/>
      <c r="H247" s="1"/>
      <c r="I247" s="1"/>
    </row>
    <row r="248" spans="2:9" ht="12.75">
      <c r="B248" s="70"/>
      <c r="C248" s="1"/>
      <c r="D248" s="1"/>
      <c r="E248" s="1"/>
      <c r="F248" s="1"/>
      <c r="G248" s="1"/>
      <c r="H248" s="1"/>
      <c r="I248" s="1"/>
    </row>
    <row r="249" spans="2:9" ht="12.75">
      <c r="B249" s="70"/>
      <c r="C249" s="1"/>
      <c r="D249" s="1"/>
      <c r="E249" s="1"/>
      <c r="F249" s="1"/>
      <c r="G249" s="1"/>
      <c r="H249" s="1"/>
      <c r="I249" s="1"/>
    </row>
    <row r="250" spans="2:9" ht="12.75">
      <c r="B250" s="70"/>
      <c r="C250" s="1"/>
      <c r="D250" s="1"/>
      <c r="E250" s="1"/>
      <c r="F250" s="1"/>
      <c r="G250" s="1"/>
      <c r="H250" s="1"/>
      <c r="I250" s="1"/>
    </row>
    <row r="251" spans="2:9" ht="12.75">
      <c r="B251" s="70"/>
      <c r="C251" s="1"/>
      <c r="D251" s="1"/>
      <c r="E251" s="1"/>
      <c r="F251" s="1"/>
      <c r="G251" s="1"/>
      <c r="H251" s="1"/>
      <c r="I251" s="1"/>
    </row>
    <row r="252" spans="2:9" ht="12.75">
      <c r="B252" s="70"/>
      <c r="C252" s="1"/>
      <c r="D252" s="1"/>
      <c r="E252" s="1"/>
      <c r="F252" s="1"/>
      <c r="G252" s="1"/>
      <c r="H252" s="30"/>
      <c r="I252" s="30"/>
    </row>
    <row r="253" spans="2:7" ht="12.75">
      <c r="B253" s="70"/>
      <c r="C253" s="1"/>
      <c r="D253" s="1"/>
      <c r="E253" s="1"/>
      <c r="F253" s="1"/>
      <c r="G253" s="1"/>
    </row>
    <row r="254" spans="2:7" ht="12.75">
      <c r="B254" s="70"/>
      <c r="C254" s="1"/>
      <c r="D254" s="1"/>
      <c r="E254" s="1"/>
      <c r="F254" s="1"/>
      <c r="G254" s="1"/>
    </row>
    <row r="255" spans="2:7" ht="12.75">
      <c r="B255" s="70"/>
      <c r="C255" s="1"/>
      <c r="D255" s="1"/>
      <c r="E255" s="1"/>
      <c r="F255" s="1"/>
      <c r="G255" s="1"/>
    </row>
    <row r="256" spans="2:7" ht="12.75">
      <c r="B256" s="70"/>
      <c r="C256" s="1"/>
      <c r="D256" s="1"/>
      <c r="E256" s="1"/>
      <c r="F256" s="1"/>
      <c r="G256" s="1"/>
    </row>
    <row r="257" spans="2:7" ht="12.75">
      <c r="B257" s="70"/>
      <c r="C257" s="1"/>
      <c r="D257" s="1"/>
      <c r="E257" s="1"/>
      <c r="F257" s="1"/>
      <c r="G257" s="1"/>
    </row>
    <row r="258" spans="2:7" ht="12.75">
      <c r="B258" s="70"/>
      <c r="C258" s="1"/>
      <c r="D258" s="1"/>
      <c r="E258" s="1"/>
      <c r="F258" s="1"/>
      <c r="G258" s="1"/>
    </row>
    <row r="259" spans="2:7" ht="12.75">
      <c r="B259" s="70"/>
      <c r="C259" s="1"/>
      <c r="D259" s="1"/>
      <c r="E259" s="1"/>
      <c r="F259" s="1"/>
      <c r="G259" s="1"/>
    </row>
    <row r="260" spans="2:7" ht="12.75">
      <c r="B260" s="70"/>
      <c r="C260" s="1"/>
      <c r="D260" s="1"/>
      <c r="E260" s="1"/>
      <c r="F260" s="1"/>
      <c r="G260" s="1"/>
    </row>
    <row r="261" spans="2:7" ht="12.75">
      <c r="B261" s="70"/>
      <c r="C261" s="1"/>
      <c r="D261" s="1"/>
      <c r="E261" s="1"/>
      <c r="F261" s="1"/>
      <c r="G261" s="1"/>
    </row>
    <row r="262" spans="2:7" ht="12.75">
      <c r="B262" s="70"/>
      <c r="C262" s="1"/>
      <c r="D262" s="1"/>
      <c r="E262" s="1"/>
      <c r="F262" s="1"/>
      <c r="G262" s="1"/>
    </row>
    <row r="263" spans="2:7" ht="12.75">
      <c r="B263" s="70"/>
      <c r="C263" s="1"/>
      <c r="D263" s="1"/>
      <c r="E263" s="1"/>
      <c r="F263" s="1"/>
      <c r="G263" s="1"/>
    </row>
    <row r="264" spans="2:7" ht="12.75">
      <c r="B264" s="70"/>
      <c r="C264" s="1"/>
      <c r="D264" s="1"/>
      <c r="E264" s="1"/>
      <c r="F264" s="1"/>
      <c r="G264" s="1"/>
    </row>
    <row r="265" spans="2:7" ht="12.75">
      <c r="B265" s="70"/>
      <c r="C265" s="1"/>
      <c r="D265" s="1"/>
      <c r="E265" s="1"/>
      <c r="F265" s="1"/>
      <c r="G265" s="1"/>
    </row>
    <row r="266" spans="2:9" ht="12.75">
      <c r="B266" s="70"/>
      <c r="C266" s="1"/>
      <c r="D266" s="1"/>
      <c r="E266" s="1"/>
      <c r="F266" s="1"/>
      <c r="G266" s="1"/>
      <c r="H266" s="1"/>
      <c r="I266" s="1"/>
    </row>
    <row r="267" spans="2:9" ht="12.75">
      <c r="B267" s="70"/>
      <c r="C267" s="1"/>
      <c r="D267" s="1"/>
      <c r="E267" s="1"/>
      <c r="F267" s="1"/>
      <c r="G267" s="1"/>
      <c r="H267" s="1"/>
      <c r="I267" s="1"/>
    </row>
    <row r="268" spans="2:9" ht="12.75">
      <c r="B268" s="64"/>
      <c r="C268" s="29"/>
      <c r="D268" s="22"/>
      <c r="E268" s="32"/>
      <c r="F268" s="32"/>
      <c r="G268" s="32"/>
      <c r="H268" s="30"/>
      <c r="I268" s="30"/>
    </row>
  </sheetData>
  <mergeCells count="41">
    <mergeCell ref="I4:J4"/>
    <mergeCell ref="E4:G4"/>
    <mergeCell ref="A4:B4"/>
    <mergeCell ref="A5:B5"/>
    <mergeCell ref="A6:B6"/>
    <mergeCell ref="B1:E1"/>
    <mergeCell ref="B2:C2"/>
    <mergeCell ref="A8:B8"/>
    <mergeCell ref="A15:B15"/>
    <mergeCell ref="A17:B17"/>
    <mergeCell ref="A26:B26"/>
    <mergeCell ref="A38:B38"/>
    <mergeCell ref="A28:C28"/>
    <mergeCell ref="A40:B40"/>
    <mergeCell ref="A45:B45"/>
    <mergeCell ref="A47:B47"/>
    <mergeCell ref="A54:B54"/>
    <mergeCell ref="A56:B56"/>
    <mergeCell ref="A60:B60"/>
    <mergeCell ref="A62:B62"/>
    <mergeCell ref="A64:B64"/>
    <mergeCell ref="A66:B66"/>
    <mergeCell ref="A70:B70"/>
    <mergeCell ref="A72:B72"/>
    <mergeCell ref="A75:B75"/>
    <mergeCell ref="A113:B113"/>
    <mergeCell ref="A115:B115"/>
    <mergeCell ref="A92:B92"/>
    <mergeCell ref="A94:B94"/>
    <mergeCell ref="A99:B99"/>
    <mergeCell ref="A101:B101"/>
    <mergeCell ref="A77:C77"/>
    <mergeCell ref="B128:J128"/>
    <mergeCell ref="B129:J129"/>
    <mergeCell ref="B130:J130"/>
    <mergeCell ref="A117:B117"/>
    <mergeCell ref="A119:B119"/>
    <mergeCell ref="A123:B123"/>
    <mergeCell ref="A125:B125"/>
    <mergeCell ref="A108:B108"/>
    <mergeCell ref="A110:B110"/>
  </mergeCells>
  <printOptions/>
  <pageMargins left="0.75" right="0.75" top="1" bottom="1" header="0" footer="0"/>
  <pageSetup orientation="portrait" paperSize="9"/>
  <ignoredErrors>
    <ignoredError sqref="A13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128"/>
  <sheetViews>
    <sheetView showGridLines="0" zoomScale="75" zoomScaleNormal="75" workbookViewId="0" topLeftCell="A1">
      <selection activeCell="J1" sqref="J1"/>
    </sheetView>
  </sheetViews>
  <sheetFormatPr defaultColWidth="11.421875" defaultRowHeight="12.75"/>
  <cols>
    <col min="1" max="1" width="4.7109375" style="110" customWidth="1"/>
    <col min="2" max="2" width="26.7109375" style="110" customWidth="1"/>
    <col min="3" max="7" width="12.7109375" style="105" customWidth="1"/>
    <col min="8" max="8" width="6.57421875" style="105" customWidth="1"/>
    <col min="9" max="10" width="12.7109375" style="105" customWidth="1"/>
    <col min="11" max="16384" width="11.421875" style="105" customWidth="1"/>
  </cols>
  <sheetData>
    <row r="1" spans="1:13" ht="12.75">
      <c r="A1" s="111" t="s">
        <v>43</v>
      </c>
      <c r="B1" s="234" t="s">
        <v>56</v>
      </c>
      <c r="C1" s="234"/>
      <c r="D1" s="234"/>
      <c r="E1" s="234"/>
      <c r="F1" s="104"/>
      <c r="G1" s="104"/>
      <c r="H1" s="104"/>
      <c r="I1" s="108"/>
      <c r="J1" s="108"/>
      <c r="K1" s="108"/>
      <c r="L1" s="108"/>
      <c r="M1" s="108"/>
    </row>
    <row r="2" spans="1:13" ht="12.75">
      <c r="A2" s="6" t="s">
        <v>45</v>
      </c>
      <c r="B2" s="237" t="s">
        <v>69</v>
      </c>
      <c r="C2" s="237"/>
      <c r="D2" s="106"/>
      <c r="E2" s="106"/>
      <c r="F2" s="113"/>
      <c r="G2" s="113"/>
      <c r="H2" s="113"/>
      <c r="I2" s="161"/>
      <c r="J2" s="161"/>
      <c r="K2" s="161"/>
      <c r="L2" s="161"/>
      <c r="M2" s="161"/>
    </row>
    <row r="3" spans="1:13" ht="12.75">
      <c r="A3" s="6"/>
      <c r="C3" s="106"/>
      <c r="D3" s="106"/>
      <c r="E3" s="106"/>
      <c r="F3" s="113"/>
      <c r="G3" s="113"/>
      <c r="H3" s="109"/>
      <c r="I3" s="161"/>
      <c r="J3" s="161"/>
      <c r="K3" s="161"/>
      <c r="L3" s="161"/>
      <c r="M3" s="161"/>
    </row>
    <row r="4" spans="1:13" ht="12.75">
      <c r="A4" s="194" t="s">
        <v>0</v>
      </c>
      <c r="B4" s="194"/>
      <c r="C4" s="166" t="s">
        <v>1</v>
      </c>
      <c r="D4" s="166" t="s">
        <v>2</v>
      </c>
      <c r="E4" s="193" t="s">
        <v>3</v>
      </c>
      <c r="F4" s="193"/>
      <c r="G4" s="193"/>
      <c r="H4" s="151"/>
      <c r="I4" s="238" t="s">
        <v>33</v>
      </c>
      <c r="J4" s="238"/>
      <c r="K4" s="107"/>
      <c r="L4" s="106"/>
      <c r="M4" s="162"/>
    </row>
    <row r="5" spans="1:13" ht="12.75">
      <c r="A5" s="235" t="s">
        <v>5</v>
      </c>
      <c r="B5" s="235"/>
      <c r="C5" s="113" t="s">
        <v>6</v>
      </c>
      <c r="D5" s="113"/>
      <c r="E5" s="113" t="s">
        <v>7</v>
      </c>
      <c r="F5" s="113" t="s">
        <v>8</v>
      </c>
      <c r="G5" s="113" t="s">
        <v>9</v>
      </c>
      <c r="H5" s="113"/>
      <c r="I5" s="113" t="s">
        <v>34</v>
      </c>
      <c r="J5" s="113" t="s">
        <v>11</v>
      </c>
      <c r="K5" s="106"/>
      <c r="L5" s="113"/>
      <c r="M5" s="106"/>
    </row>
    <row r="6" spans="1:13" ht="12.75">
      <c r="A6" s="236" t="s">
        <v>12</v>
      </c>
      <c r="B6" s="236"/>
      <c r="C6" s="150" t="s">
        <v>13</v>
      </c>
      <c r="D6" s="150" t="s">
        <v>14</v>
      </c>
      <c r="E6" s="150"/>
      <c r="F6" s="150"/>
      <c r="G6" s="150" t="s">
        <v>15</v>
      </c>
      <c r="H6" s="150"/>
      <c r="I6" s="150"/>
      <c r="J6" s="150"/>
      <c r="K6" s="113"/>
      <c r="L6" s="113"/>
      <c r="M6" s="113"/>
    </row>
    <row r="7" spans="5:13" ht="12.75">
      <c r="E7" s="109"/>
      <c r="F7" s="109"/>
      <c r="G7" s="109"/>
      <c r="H7" s="109"/>
      <c r="I7" s="109"/>
      <c r="J7" s="109"/>
      <c r="K7" s="106"/>
      <c r="L7" s="106"/>
      <c r="M7" s="106"/>
    </row>
    <row r="8" spans="1:13" ht="12.75">
      <c r="A8" s="234" t="s">
        <v>16</v>
      </c>
      <c r="B8" s="234"/>
      <c r="C8" s="104"/>
      <c r="E8" s="109"/>
      <c r="F8" s="109"/>
      <c r="G8" s="109"/>
      <c r="H8" s="109"/>
      <c r="I8" s="109"/>
      <c r="J8" s="109"/>
      <c r="K8" s="106"/>
      <c r="L8" s="106"/>
      <c r="M8" s="106"/>
    </row>
    <row r="9" spans="1:10" ht="12.75">
      <c r="A9" s="110">
        <v>12</v>
      </c>
      <c r="C9" s="109">
        <v>1</v>
      </c>
      <c r="D9" s="163">
        <v>3500</v>
      </c>
      <c r="E9" s="163">
        <v>6.3</v>
      </c>
      <c r="F9" s="163">
        <v>6.3</v>
      </c>
      <c r="G9" s="163">
        <v>6.3</v>
      </c>
      <c r="H9" s="163"/>
      <c r="I9" s="163">
        <v>31.82</v>
      </c>
      <c r="J9" s="163">
        <v>31.82</v>
      </c>
    </row>
    <row r="10" spans="1:10" ht="12.75">
      <c r="A10" s="110">
        <v>15</v>
      </c>
      <c r="C10" s="109">
        <v>4</v>
      </c>
      <c r="D10" s="163">
        <v>11304</v>
      </c>
      <c r="E10" s="163">
        <v>6.4</v>
      </c>
      <c r="F10" s="163">
        <v>7.5</v>
      </c>
      <c r="G10" s="163">
        <v>6.88</v>
      </c>
      <c r="H10" s="163"/>
      <c r="I10" s="163">
        <v>46.04</v>
      </c>
      <c r="J10" s="163">
        <v>66.3</v>
      </c>
    </row>
    <row r="11" spans="1:10" ht="12.75">
      <c r="A11" s="110">
        <v>20</v>
      </c>
      <c r="C11" s="109">
        <v>11</v>
      </c>
      <c r="D11" s="163">
        <v>24473.2</v>
      </c>
      <c r="E11" s="163">
        <v>6.3</v>
      </c>
      <c r="F11" s="163">
        <v>7.8</v>
      </c>
      <c r="G11" s="163">
        <v>7.02</v>
      </c>
      <c r="H11" s="163"/>
      <c r="I11" s="163">
        <v>39.05</v>
      </c>
      <c r="J11" s="163">
        <v>80</v>
      </c>
    </row>
    <row r="12" spans="1:10" ht="12.75">
      <c r="A12" s="110">
        <v>25</v>
      </c>
      <c r="C12" s="109">
        <v>6</v>
      </c>
      <c r="D12" s="163">
        <v>10112</v>
      </c>
      <c r="E12" s="163">
        <v>6.9</v>
      </c>
      <c r="F12" s="163">
        <v>7.8</v>
      </c>
      <c r="G12" s="163">
        <v>7.27</v>
      </c>
      <c r="H12" s="163"/>
      <c r="I12" s="163">
        <v>75</v>
      </c>
      <c r="J12" s="163">
        <v>80</v>
      </c>
    </row>
    <row r="13" spans="1:10" ht="12.75">
      <c r="A13" s="110">
        <v>29</v>
      </c>
      <c r="C13" s="109">
        <v>1</v>
      </c>
      <c r="D13" s="163">
        <v>5242</v>
      </c>
      <c r="E13" s="163">
        <v>6.3</v>
      </c>
      <c r="F13" s="163">
        <v>6.3</v>
      </c>
      <c r="G13" s="163">
        <v>6.3</v>
      </c>
      <c r="H13" s="163"/>
      <c r="I13" s="163">
        <v>71.33</v>
      </c>
      <c r="J13" s="163">
        <v>71.33</v>
      </c>
    </row>
    <row r="14" spans="1:10" ht="12.75">
      <c r="A14" s="110">
        <v>30</v>
      </c>
      <c r="C14" s="109">
        <v>5</v>
      </c>
      <c r="D14" s="163">
        <v>15800</v>
      </c>
      <c r="E14" s="163">
        <v>6.3</v>
      </c>
      <c r="F14" s="163">
        <v>7.65</v>
      </c>
      <c r="G14" s="163">
        <v>6.93</v>
      </c>
      <c r="H14" s="163"/>
      <c r="I14" s="163">
        <v>56.35</v>
      </c>
      <c r="J14" s="163">
        <v>79.99</v>
      </c>
    </row>
    <row r="15" spans="1:10" ht="12.75">
      <c r="A15" s="233" t="s">
        <v>17</v>
      </c>
      <c r="B15" s="233"/>
      <c r="C15" s="109">
        <v>28</v>
      </c>
      <c r="D15" s="163">
        <v>70431.2</v>
      </c>
      <c r="E15" s="163"/>
      <c r="F15" s="163"/>
      <c r="G15" s="163">
        <v>6.92</v>
      </c>
      <c r="H15" s="163"/>
      <c r="I15" s="163"/>
      <c r="J15" s="163"/>
    </row>
    <row r="16" spans="3:10" ht="12.75">
      <c r="C16" s="109"/>
      <c r="D16" s="163"/>
      <c r="E16" s="163"/>
      <c r="F16" s="163"/>
      <c r="G16" s="163"/>
      <c r="H16" s="163"/>
      <c r="I16" s="163"/>
      <c r="J16" s="163"/>
    </row>
    <row r="17" spans="1:10" ht="12.75">
      <c r="A17" s="234" t="s">
        <v>31</v>
      </c>
      <c r="B17" s="234"/>
      <c r="C17" s="104"/>
      <c r="D17" s="168"/>
      <c r="E17" s="163"/>
      <c r="F17" s="163"/>
      <c r="G17" s="163"/>
      <c r="H17" s="163"/>
      <c r="I17" s="163"/>
      <c r="J17" s="163"/>
    </row>
    <row r="18" spans="1:10" ht="12.75">
      <c r="A18" s="110">
        <v>8</v>
      </c>
      <c r="C18" s="109">
        <v>1</v>
      </c>
      <c r="D18" s="163">
        <v>1190</v>
      </c>
      <c r="E18" s="163">
        <v>7.8</v>
      </c>
      <c r="F18" s="163">
        <v>7.8</v>
      </c>
      <c r="G18" s="163">
        <v>7.8</v>
      </c>
      <c r="H18" s="163"/>
      <c r="I18" s="163">
        <v>50</v>
      </c>
      <c r="J18" s="163">
        <v>50</v>
      </c>
    </row>
    <row r="19" spans="1:10" ht="12.75">
      <c r="A19" s="110">
        <v>12</v>
      </c>
      <c r="C19" s="109">
        <v>1</v>
      </c>
      <c r="D19" s="163">
        <v>716</v>
      </c>
      <c r="E19" s="163">
        <v>8.3</v>
      </c>
      <c r="F19" s="163">
        <v>8.3</v>
      </c>
      <c r="G19" s="163">
        <v>8.3</v>
      </c>
      <c r="H19" s="163"/>
      <c r="I19" s="163">
        <v>80</v>
      </c>
      <c r="J19" s="163">
        <v>80</v>
      </c>
    </row>
    <row r="20" spans="1:10" ht="12.75">
      <c r="A20" s="110">
        <v>15</v>
      </c>
      <c r="C20" s="109">
        <v>6</v>
      </c>
      <c r="D20" s="163">
        <v>4675</v>
      </c>
      <c r="E20" s="163">
        <v>7.3</v>
      </c>
      <c r="F20" s="163">
        <v>8.5</v>
      </c>
      <c r="G20" s="163">
        <v>8.01</v>
      </c>
      <c r="H20" s="163"/>
      <c r="I20" s="163">
        <v>58.07</v>
      </c>
      <c r="J20" s="163">
        <v>77.69</v>
      </c>
    </row>
    <row r="21" spans="1:10" ht="12.75">
      <c r="A21" s="110">
        <v>20</v>
      </c>
      <c r="C21" s="109">
        <v>48</v>
      </c>
      <c r="D21" s="163">
        <v>41160</v>
      </c>
      <c r="E21" s="163">
        <v>7</v>
      </c>
      <c r="F21" s="163">
        <v>8.9</v>
      </c>
      <c r="G21" s="163">
        <v>8</v>
      </c>
      <c r="H21" s="163"/>
      <c r="I21" s="163">
        <v>36.36</v>
      </c>
      <c r="J21" s="163">
        <v>80.74</v>
      </c>
    </row>
    <row r="22" spans="1:10" ht="12.75">
      <c r="A22" s="110">
        <v>25</v>
      </c>
      <c r="C22" s="109">
        <v>24</v>
      </c>
      <c r="D22" s="163">
        <v>29472</v>
      </c>
      <c r="E22" s="163">
        <v>7</v>
      </c>
      <c r="F22" s="163">
        <v>8.9</v>
      </c>
      <c r="G22" s="163">
        <v>7.84</v>
      </c>
      <c r="H22" s="163"/>
      <c r="I22" s="163">
        <v>57.17</v>
      </c>
      <c r="J22" s="163">
        <v>80</v>
      </c>
    </row>
    <row r="23" spans="1:10" ht="12.75">
      <c r="A23" s="110">
        <v>30</v>
      </c>
      <c r="C23" s="109">
        <v>19</v>
      </c>
      <c r="D23" s="163">
        <v>21676</v>
      </c>
      <c r="E23" s="163">
        <v>7.4</v>
      </c>
      <c r="F23" s="163">
        <v>8.97</v>
      </c>
      <c r="G23" s="163">
        <v>7.81</v>
      </c>
      <c r="H23" s="163"/>
      <c r="I23" s="163">
        <v>46.5</v>
      </c>
      <c r="J23" s="163">
        <v>80</v>
      </c>
    </row>
    <row r="24" spans="1:10" ht="12.75">
      <c r="A24" s="233" t="s">
        <v>17</v>
      </c>
      <c r="B24" s="233"/>
      <c r="C24" s="109">
        <v>99</v>
      </c>
      <c r="D24" s="163">
        <v>98889</v>
      </c>
      <c r="E24" s="163"/>
      <c r="F24" s="163"/>
      <c r="G24" s="163">
        <v>7.91</v>
      </c>
      <c r="H24" s="163"/>
      <c r="I24" s="163"/>
      <c r="J24" s="163"/>
    </row>
    <row r="25" spans="4:10" ht="12.75">
      <c r="D25" s="168"/>
      <c r="E25" s="163"/>
      <c r="F25" s="163"/>
      <c r="G25" s="163"/>
      <c r="H25" s="163"/>
      <c r="I25" s="163"/>
      <c r="J25" s="163"/>
    </row>
    <row r="26" spans="1:10" ht="12.75">
      <c r="A26" s="234" t="s">
        <v>19</v>
      </c>
      <c r="B26" s="234"/>
      <c r="C26" s="234"/>
      <c r="D26" s="169"/>
      <c r="E26" s="163"/>
      <c r="F26" s="163"/>
      <c r="G26" s="163"/>
      <c r="H26" s="163"/>
      <c r="I26" s="163"/>
      <c r="J26" s="163"/>
    </row>
    <row r="27" spans="1:10" ht="12.75">
      <c r="A27" s="110">
        <v>8</v>
      </c>
      <c r="C27" s="109">
        <v>1</v>
      </c>
      <c r="D27" s="163">
        <v>4115</v>
      </c>
      <c r="E27" s="163">
        <v>7.95</v>
      </c>
      <c r="F27" s="163">
        <v>7.95</v>
      </c>
      <c r="G27" s="163">
        <v>7.95</v>
      </c>
      <c r="H27" s="163"/>
      <c r="I27" s="163">
        <v>74.98</v>
      </c>
      <c r="J27" s="163">
        <v>74.98</v>
      </c>
    </row>
    <row r="28" spans="1:10" ht="12.75">
      <c r="A28" s="110">
        <v>20</v>
      </c>
      <c r="C28" s="109">
        <v>7</v>
      </c>
      <c r="D28" s="163">
        <v>22856</v>
      </c>
      <c r="E28" s="163">
        <v>6.45</v>
      </c>
      <c r="F28" s="163">
        <v>7.3</v>
      </c>
      <c r="G28" s="163">
        <v>6.67</v>
      </c>
      <c r="H28" s="163"/>
      <c r="I28" s="163">
        <v>24.07</v>
      </c>
      <c r="J28" s="163">
        <v>79.95</v>
      </c>
    </row>
    <row r="29" spans="1:10" ht="12.75">
      <c r="A29" s="110">
        <v>25</v>
      </c>
      <c r="C29" s="109">
        <v>3</v>
      </c>
      <c r="D29" s="163">
        <v>7166</v>
      </c>
      <c r="E29" s="163">
        <v>6.65</v>
      </c>
      <c r="F29" s="163">
        <v>7.4</v>
      </c>
      <c r="G29" s="163">
        <v>6.82</v>
      </c>
      <c r="H29" s="163"/>
      <c r="I29" s="163">
        <v>40.77</v>
      </c>
      <c r="J29" s="163">
        <v>78.46</v>
      </c>
    </row>
    <row r="30" spans="1:10" ht="12.75">
      <c r="A30" s="110">
        <v>30</v>
      </c>
      <c r="C30" s="109">
        <v>3</v>
      </c>
      <c r="D30" s="163">
        <v>8912</v>
      </c>
      <c r="E30" s="163">
        <v>6.7</v>
      </c>
      <c r="F30" s="163">
        <v>7</v>
      </c>
      <c r="G30" s="163">
        <v>6.85</v>
      </c>
      <c r="H30" s="163"/>
      <c r="I30" s="163">
        <v>65.78</v>
      </c>
      <c r="J30" s="163">
        <v>78.03</v>
      </c>
    </row>
    <row r="31" spans="1:10" ht="12.75">
      <c r="A31" s="233" t="s">
        <v>17</v>
      </c>
      <c r="B31" s="233"/>
      <c r="C31" s="109">
        <v>14</v>
      </c>
      <c r="D31" s="163">
        <v>43049</v>
      </c>
      <c r="E31" s="163"/>
      <c r="F31" s="163"/>
      <c r="G31" s="163">
        <v>6.85</v>
      </c>
      <c r="H31" s="163"/>
      <c r="I31" s="163"/>
      <c r="J31" s="163"/>
    </row>
    <row r="32" spans="4:10" ht="12.75">
      <c r="D32" s="168"/>
      <c r="E32" s="163"/>
      <c r="F32" s="163"/>
      <c r="G32" s="163"/>
      <c r="H32" s="163"/>
      <c r="I32" s="163"/>
      <c r="J32" s="163"/>
    </row>
    <row r="33" spans="1:10" ht="12.75">
      <c r="A33" s="234" t="s">
        <v>20</v>
      </c>
      <c r="B33" s="234"/>
      <c r="D33" s="168"/>
      <c r="E33" s="163"/>
      <c r="F33" s="163"/>
      <c r="G33" s="163"/>
      <c r="H33" s="163"/>
      <c r="I33" s="163"/>
      <c r="J33" s="163"/>
    </row>
    <row r="34" spans="1:10" ht="12.75">
      <c r="A34" s="110">
        <v>8</v>
      </c>
      <c r="C34" s="109">
        <v>2</v>
      </c>
      <c r="D34" s="163">
        <v>992</v>
      </c>
      <c r="E34" s="163">
        <v>8.2</v>
      </c>
      <c r="F34" s="163">
        <v>8.2</v>
      </c>
      <c r="G34" s="163">
        <v>8.2</v>
      </c>
      <c r="H34" s="163"/>
      <c r="I34" s="163">
        <v>41.67</v>
      </c>
      <c r="J34" s="163">
        <v>61.5</v>
      </c>
    </row>
    <row r="35" spans="1:10" ht="12.75">
      <c r="A35" s="110">
        <v>12</v>
      </c>
      <c r="C35" s="109">
        <v>5</v>
      </c>
      <c r="D35" s="163">
        <v>2293</v>
      </c>
      <c r="E35" s="163">
        <v>8.2</v>
      </c>
      <c r="F35" s="163">
        <v>8.2</v>
      </c>
      <c r="G35" s="163">
        <v>8.2</v>
      </c>
      <c r="H35" s="163"/>
      <c r="I35" s="163">
        <v>37.45</v>
      </c>
      <c r="J35" s="163">
        <v>75.88</v>
      </c>
    </row>
    <row r="36" spans="1:10" ht="12.75">
      <c r="A36" s="110">
        <v>15</v>
      </c>
      <c r="C36" s="109">
        <v>8</v>
      </c>
      <c r="D36" s="163">
        <v>3937</v>
      </c>
      <c r="E36" s="163">
        <v>8.2</v>
      </c>
      <c r="F36" s="163">
        <v>8.2</v>
      </c>
      <c r="G36" s="163">
        <v>8.2</v>
      </c>
      <c r="H36" s="163"/>
      <c r="I36" s="163">
        <v>39.49</v>
      </c>
      <c r="J36" s="163">
        <v>75.91</v>
      </c>
    </row>
    <row r="37" spans="1:10" ht="12.75">
      <c r="A37" s="110">
        <v>20</v>
      </c>
      <c r="C37" s="109">
        <v>13</v>
      </c>
      <c r="D37" s="163">
        <v>8256</v>
      </c>
      <c r="E37" s="163">
        <v>8.2</v>
      </c>
      <c r="F37" s="163">
        <v>8.2</v>
      </c>
      <c r="G37" s="163">
        <v>8.2</v>
      </c>
      <c r="H37" s="163"/>
      <c r="I37" s="163">
        <v>51.37</v>
      </c>
      <c r="J37" s="163">
        <v>78.97</v>
      </c>
    </row>
    <row r="38" spans="1:10" ht="12.75">
      <c r="A38" s="110">
        <v>25</v>
      </c>
      <c r="C38" s="109">
        <v>5</v>
      </c>
      <c r="D38" s="163">
        <v>3327</v>
      </c>
      <c r="E38" s="163">
        <v>8.2</v>
      </c>
      <c r="F38" s="163">
        <v>8.2</v>
      </c>
      <c r="G38" s="163">
        <v>8.2</v>
      </c>
      <c r="H38" s="163"/>
      <c r="I38" s="163">
        <v>55.7</v>
      </c>
      <c r="J38" s="163">
        <v>80.48</v>
      </c>
    </row>
    <row r="39" spans="1:10" ht="12.75">
      <c r="A39" s="233" t="s">
        <v>17</v>
      </c>
      <c r="B39" s="233"/>
      <c r="C39" s="109">
        <v>33</v>
      </c>
      <c r="D39" s="163">
        <v>18805</v>
      </c>
      <c r="E39" s="163"/>
      <c r="F39" s="163"/>
      <c r="G39" s="163">
        <v>8.2</v>
      </c>
      <c r="H39" s="163"/>
      <c r="I39" s="163"/>
      <c r="J39" s="163"/>
    </row>
    <row r="40" spans="3:10" ht="12.75">
      <c r="C40" s="109"/>
      <c r="D40" s="163"/>
      <c r="E40" s="163"/>
      <c r="F40" s="163"/>
      <c r="G40" s="163"/>
      <c r="H40" s="163"/>
      <c r="I40" s="163"/>
      <c r="J40" s="163"/>
    </row>
    <row r="41" spans="1:10" ht="12.75">
      <c r="A41" s="234" t="s">
        <v>21</v>
      </c>
      <c r="B41" s="234"/>
      <c r="C41" s="109"/>
      <c r="D41" s="163"/>
      <c r="E41" s="163"/>
      <c r="F41" s="163"/>
      <c r="G41" s="163"/>
      <c r="H41" s="163"/>
      <c r="I41" s="163"/>
      <c r="J41" s="163"/>
    </row>
    <row r="42" spans="1:10" ht="12.75">
      <c r="A42" s="110">
        <v>12</v>
      </c>
      <c r="C42" s="109">
        <v>4</v>
      </c>
      <c r="D42" s="163">
        <v>12546</v>
      </c>
      <c r="E42" s="163">
        <v>6.2</v>
      </c>
      <c r="F42" s="163">
        <v>6.4</v>
      </c>
      <c r="G42" s="163">
        <v>6.28</v>
      </c>
      <c r="H42" s="163"/>
      <c r="I42" s="163">
        <v>35.98</v>
      </c>
      <c r="J42" s="163">
        <v>77.43</v>
      </c>
    </row>
    <row r="43" spans="1:10" ht="12.75">
      <c r="A43" s="110">
        <v>15</v>
      </c>
      <c r="C43" s="109">
        <v>4</v>
      </c>
      <c r="D43" s="163">
        <v>16966.8</v>
      </c>
      <c r="E43" s="163">
        <v>6.2</v>
      </c>
      <c r="F43" s="163">
        <v>7.3</v>
      </c>
      <c r="G43" s="163">
        <v>6.43</v>
      </c>
      <c r="H43" s="163"/>
      <c r="I43" s="163">
        <v>39.58</v>
      </c>
      <c r="J43" s="163">
        <v>66.36</v>
      </c>
    </row>
    <row r="44" spans="1:10" ht="12.75">
      <c r="A44" s="110">
        <v>18</v>
      </c>
      <c r="C44" s="109">
        <v>1</v>
      </c>
      <c r="D44" s="163">
        <v>8500</v>
      </c>
      <c r="E44" s="163">
        <v>6.6</v>
      </c>
      <c r="F44" s="163">
        <v>6.6</v>
      </c>
      <c r="G44" s="163">
        <v>6.6</v>
      </c>
      <c r="H44" s="163"/>
      <c r="I44" s="163">
        <v>63.84</v>
      </c>
      <c r="J44" s="163">
        <v>63.84</v>
      </c>
    </row>
    <row r="45" spans="1:10" ht="12.75">
      <c r="A45" s="110">
        <v>20</v>
      </c>
      <c r="C45" s="109">
        <v>19</v>
      </c>
      <c r="D45" s="163">
        <v>74016.9</v>
      </c>
      <c r="E45" s="163">
        <v>6.1</v>
      </c>
      <c r="F45" s="163">
        <v>7.6</v>
      </c>
      <c r="G45" s="163">
        <v>6.47</v>
      </c>
      <c r="H45" s="163"/>
      <c r="I45" s="163">
        <v>24.84</v>
      </c>
      <c r="J45" s="163">
        <v>79.99</v>
      </c>
    </row>
    <row r="46" spans="1:10" ht="12.75">
      <c r="A46" s="110">
        <v>25</v>
      </c>
      <c r="C46" s="109">
        <v>6</v>
      </c>
      <c r="D46" s="163">
        <v>14055.4</v>
      </c>
      <c r="E46" s="163">
        <v>6.2</v>
      </c>
      <c r="F46" s="163">
        <v>7.5</v>
      </c>
      <c r="G46" s="163">
        <v>6.6</v>
      </c>
      <c r="H46" s="163"/>
      <c r="I46" s="163">
        <v>63.54</v>
      </c>
      <c r="J46" s="163">
        <v>78.97</v>
      </c>
    </row>
    <row r="47" spans="1:10" ht="12.75">
      <c r="A47" s="110">
        <v>30</v>
      </c>
      <c r="C47" s="109">
        <v>3</v>
      </c>
      <c r="D47" s="163">
        <v>12884.5</v>
      </c>
      <c r="E47" s="163">
        <v>6.2</v>
      </c>
      <c r="F47" s="163">
        <v>6.2</v>
      </c>
      <c r="G47" s="163">
        <v>6.2</v>
      </c>
      <c r="H47" s="163"/>
      <c r="I47" s="163">
        <v>65.54</v>
      </c>
      <c r="J47" s="163">
        <v>79.95</v>
      </c>
    </row>
    <row r="48" spans="1:10" ht="12.75">
      <c r="A48" s="233" t="s">
        <v>17</v>
      </c>
      <c r="B48" s="233"/>
      <c r="C48" s="109">
        <v>37</v>
      </c>
      <c r="D48" s="163">
        <v>138969.6</v>
      </c>
      <c r="E48" s="163"/>
      <c r="F48" s="163"/>
      <c r="G48" s="163">
        <v>6.44</v>
      </c>
      <c r="H48" s="163"/>
      <c r="I48" s="163"/>
      <c r="J48" s="163"/>
    </row>
    <row r="49" spans="4:10" ht="12.75">
      <c r="D49" s="168"/>
      <c r="E49" s="163"/>
      <c r="F49" s="163"/>
      <c r="G49" s="163"/>
      <c r="H49" s="163"/>
      <c r="I49" s="163"/>
      <c r="J49" s="163"/>
    </row>
    <row r="50" spans="1:10" ht="12.75">
      <c r="A50" s="234" t="s">
        <v>22</v>
      </c>
      <c r="B50" s="234"/>
      <c r="C50" s="104"/>
      <c r="D50" s="168"/>
      <c r="E50" s="163"/>
      <c r="F50" s="163"/>
      <c r="G50" s="163"/>
      <c r="H50" s="163"/>
      <c r="I50" s="163"/>
      <c r="J50" s="163"/>
    </row>
    <row r="51" spans="1:10" ht="12.75">
      <c r="A51" s="110">
        <v>15</v>
      </c>
      <c r="C51" s="109">
        <v>1</v>
      </c>
      <c r="D51" s="163">
        <v>2111</v>
      </c>
      <c r="E51" s="163">
        <v>7.2</v>
      </c>
      <c r="F51" s="163">
        <v>7.2</v>
      </c>
      <c r="G51" s="163">
        <v>7.2</v>
      </c>
      <c r="H51" s="163"/>
      <c r="I51" s="163">
        <v>33.05</v>
      </c>
      <c r="J51" s="163">
        <v>33.05</v>
      </c>
    </row>
    <row r="52" spans="1:10" ht="12.75">
      <c r="A52" s="110">
        <v>20</v>
      </c>
      <c r="C52" s="109">
        <v>5</v>
      </c>
      <c r="D52" s="163">
        <v>11565.9</v>
      </c>
      <c r="E52" s="163">
        <v>6.8</v>
      </c>
      <c r="F52" s="163">
        <v>7.4</v>
      </c>
      <c r="G52" s="163">
        <v>7.08</v>
      </c>
      <c r="H52" s="163"/>
      <c r="I52" s="163">
        <v>73.27</v>
      </c>
      <c r="J52" s="163">
        <v>79.79</v>
      </c>
    </row>
    <row r="53" spans="1:10" ht="12.75">
      <c r="A53" s="110">
        <v>25</v>
      </c>
      <c r="C53" s="109">
        <v>2</v>
      </c>
      <c r="D53" s="163">
        <v>2438.4</v>
      </c>
      <c r="E53" s="163">
        <v>7.4</v>
      </c>
      <c r="F53" s="163">
        <v>7.4</v>
      </c>
      <c r="G53" s="163">
        <v>7.4</v>
      </c>
      <c r="H53" s="163"/>
      <c r="I53" s="163">
        <v>77.44</v>
      </c>
      <c r="J53" s="163">
        <v>80</v>
      </c>
    </row>
    <row r="54" spans="1:10" ht="12.75">
      <c r="A54" s="110">
        <v>30</v>
      </c>
      <c r="C54" s="109">
        <v>2</v>
      </c>
      <c r="D54" s="163">
        <v>7641.6</v>
      </c>
      <c r="E54" s="163">
        <v>6.9</v>
      </c>
      <c r="F54" s="163">
        <v>7</v>
      </c>
      <c r="G54" s="163">
        <v>6.92</v>
      </c>
      <c r="H54" s="163"/>
      <c r="I54" s="163">
        <v>77.84</v>
      </c>
      <c r="J54" s="163">
        <v>80</v>
      </c>
    </row>
    <row r="55" spans="1:10" ht="12.75">
      <c r="A55" s="233" t="s">
        <v>17</v>
      </c>
      <c r="B55" s="233"/>
      <c r="C55" s="109">
        <v>10</v>
      </c>
      <c r="D55" s="163">
        <v>23756.9</v>
      </c>
      <c r="E55" s="163"/>
      <c r="F55" s="163"/>
      <c r="G55" s="163">
        <v>7.07</v>
      </c>
      <c r="H55" s="163"/>
      <c r="I55" s="163"/>
      <c r="J55" s="163"/>
    </row>
    <row r="56" spans="3:10" ht="12.75">
      <c r="C56" s="109"/>
      <c r="D56" s="163"/>
      <c r="E56" s="163"/>
      <c r="F56" s="163"/>
      <c r="G56" s="163"/>
      <c r="H56" s="163"/>
      <c r="I56" s="163"/>
      <c r="J56" s="163"/>
    </row>
    <row r="57" spans="1:10" ht="12.75">
      <c r="A57" s="234" t="s">
        <v>37</v>
      </c>
      <c r="B57" s="234"/>
      <c r="C57" s="104"/>
      <c r="D57" s="168"/>
      <c r="E57" s="163"/>
      <c r="F57" s="163"/>
      <c r="G57" s="163"/>
      <c r="H57" s="163"/>
      <c r="I57" s="163"/>
      <c r="J57" s="163"/>
    </row>
    <row r="58" spans="1:10" ht="12.75">
      <c r="A58" s="110">
        <v>15</v>
      </c>
      <c r="C58" s="109">
        <v>1</v>
      </c>
      <c r="D58" s="163">
        <v>2100</v>
      </c>
      <c r="E58" s="163">
        <v>7.1</v>
      </c>
      <c r="F58" s="163">
        <v>7.1</v>
      </c>
      <c r="G58" s="163">
        <v>7.31</v>
      </c>
      <c r="H58" s="163"/>
      <c r="I58" s="163">
        <v>57.26</v>
      </c>
      <c r="J58" s="163">
        <v>57.26</v>
      </c>
    </row>
    <row r="59" spans="1:10" ht="12.75">
      <c r="A59" s="110">
        <v>20</v>
      </c>
      <c r="C59" s="109">
        <v>7</v>
      </c>
      <c r="D59" s="163">
        <v>11367</v>
      </c>
      <c r="E59" s="163">
        <v>6.8</v>
      </c>
      <c r="F59" s="163">
        <v>8.39</v>
      </c>
      <c r="G59" s="163">
        <v>7.26</v>
      </c>
      <c r="H59" s="163"/>
      <c r="I59" s="163">
        <v>15.95</v>
      </c>
      <c r="J59" s="163">
        <v>79.31</v>
      </c>
    </row>
    <row r="60" spans="1:10" ht="12.75">
      <c r="A60" s="110">
        <v>21</v>
      </c>
      <c r="C60" s="109">
        <v>1</v>
      </c>
      <c r="D60" s="163">
        <v>1827</v>
      </c>
      <c r="E60" s="163">
        <v>7.3</v>
      </c>
      <c r="F60" s="163">
        <v>7.3</v>
      </c>
      <c r="G60" s="163">
        <v>7.3</v>
      </c>
      <c r="H60" s="163"/>
      <c r="I60" s="163">
        <v>76.92</v>
      </c>
      <c r="J60" s="163">
        <v>76.92</v>
      </c>
    </row>
    <row r="61" spans="1:10" ht="12.75">
      <c r="A61" s="110">
        <v>25</v>
      </c>
      <c r="C61" s="109">
        <v>3</v>
      </c>
      <c r="D61" s="163">
        <v>6288</v>
      </c>
      <c r="E61" s="163">
        <v>6.85</v>
      </c>
      <c r="F61" s="163">
        <v>7.1</v>
      </c>
      <c r="G61" s="163">
        <v>6.93</v>
      </c>
      <c r="H61" s="163"/>
      <c r="I61" s="163">
        <v>73.98</v>
      </c>
      <c r="J61" s="163">
        <v>79.98</v>
      </c>
    </row>
    <row r="62" spans="1:10" ht="12.75">
      <c r="A62" s="110">
        <v>30</v>
      </c>
      <c r="C62" s="109">
        <v>3</v>
      </c>
      <c r="D62" s="163">
        <v>6209</v>
      </c>
      <c r="E62" s="163">
        <v>6.6</v>
      </c>
      <c r="F62" s="163">
        <v>8.2</v>
      </c>
      <c r="G62" s="163">
        <v>6.93</v>
      </c>
      <c r="H62" s="163"/>
      <c r="I62" s="163">
        <v>66.99</v>
      </c>
      <c r="J62" s="163">
        <v>76.6</v>
      </c>
    </row>
    <row r="63" spans="1:10" ht="12.75">
      <c r="A63" s="233" t="s">
        <v>17</v>
      </c>
      <c r="B63" s="233"/>
      <c r="C63" s="109">
        <v>15</v>
      </c>
      <c r="D63" s="163">
        <v>27791</v>
      </c>
      <c r="E63" s="163"/>
      <c r="F63" s="163"/>
      <c r="G63" s="163">
        <v>7.12</v>
      </c>
      <c r="H63" s="163"/>
      <c r="I63" s="163"/>
      <c r="J63" s="163"/>
    </row>
    <row r="64" spans="3:10" ht="12.75">
      <c r="C64" s="109"/>
      <c r="D64" s="163"/>
      <c r="E64" s="163"/>
      <c r="F64" s="163"/>
      <c r="G64" s="163"/>
      <c r="H64" s="163"/>
      <c r="I64" s="163"/>
      <c r="J64" s="163"/>
    </row>
    <row r="65" spans="1:10" ht="12.75">
      <c r="A65" s="234" t="s">
        <v>23</v>
      </c>
      <c r="B65" s="234"/>
      <c r="C65" s="104"/>
      <c r="D65" s="163"/>
      <c r="E65" s="163"/>
      <c r="F65" s="163"/>
      <c r="G65" s="163"/>
      <c r="H65" s="163"/>
      <c r="I65" s="163"/>
      <c r="J65" s="163"/>
    </row>
    <row r="66" spans="1:10" ht="12.75">
      <c r="A66" s="110">
        <v>20</v>
      </c>
      <c r="C66" s="109">
        <v>4</v>
      </c>
      <c r="D66" s="163">
        <v>2922</v>
      </c>
      <c r="E66" s="163">
        <v>8</v>
      </c>
      <c r="F66" s="163">
        <v>9.59</v>
      </c>
      <c r="G66" s="163">
        <v>8.54</v>
      </c>
      <c r="H66" s="163"/>
      <c r="I66" s="163">
        <v>41.51</v>
      </c>
      <c r="J66" s="163">
        <v>78.41</v>
      </c>
    </row>
    <row r="67" spans="1:10" ht="12.75">
      <c r="A67" s="110">
        <v>22</v>
      </c>
      <c r="C67" s="109">
        <v>2</v>
      </c>
      <c r="D67" s="163">
        <v>1536</v>
      </c>
      <c r="E67" s="163">
        <v>8.6</v>
      </c>
      <c r="F67" s="163">
        <v>9</v>
      </c>
      <c r="G67" s="163">
        <v>8.71</v>
      </c>
      <c r="H67" s="163"/>
      <c r="I67" s="163">
        <v>38.29</v>
      </c>
      <c r="J67" s="163">
        <v>79.97</v>
      </c>
    </row>
    <row r="68" spans="1:10" ht="12.75">
      <c r="A68" s="110">
        <v>25</v>
      </c>
      <c r="C68" s="109">
        <v>2</v>
      </c>
      <c r="D68" s="163">
        <v>929</v>
      </c>
      <c r="E68" s="163">
        <v>8.7</v>
      </c>
      <c r="F68" s="163">
        <v>9</v>
      </c>
      <c r="G68" s="163">
        <v>8.78</v>
      </c>
      <c r="H68" s="163"/>
      <c r="I68" s="163">
        <v>60.72</v>
      </c>
      <c r="J68" s="163">
        <v>72.53</v>
      </c>
    </row>
    <row r="69" spans="1:10" ht="12.75">
      <c r="A69" s="110">
        <v>26</v>
      </c>
      <c r="C69" s="109">
        <v>1</v>
      </c>
      <c r="D69" s="163">
        <v>400</v>
      </c>
      <c r="E69" s="163">
        <v>8.8</v>
      </c>
      <c r="F69" s="163">
        <v>8.8</v>
      </c>
      <c r="G69" s="163">
        <v>8.8</v>
      </c>
      <c r="H69" s="163"/>
      <c r="I69" s="163">
        <v>70.7</v>
      </c>
      <c r="J69" s="163">
        <v>70.7</v>
      </c>
    </row>
    <row r="70" spans="1:10" ht="12.75">
      <c r="A70" s="110">
        <v>30</v>
      </c>
      <c r="C70" s="109">
        <v>1</v>
      </c>
      <c r="D70" s="163">
        <v>360</v>
      </c>
      <c r="E70" s="163">
        <v>9</v>
      </c>
      <c r="F70" s="163">
        <v>9</v>
      </c>
      <c r="G70" s="163">
        <v>9</v>
      </c>
      <c r="H70" s="163"/>
      <c r="I70" s="163">
        <v>78.95</v>
      </c>
      <c r="J70" s="163">
        <v>78.95</v>
      </c>
    </row>
    <row r="71" spans="1:10" ht="12.75">
      <c r="A71" s="233" t="s">
        <v>17</v>
      </c>
      <c r="B71" s="233"/>
      <c r="C71" s="109">
        <v>10</v>
      </c>
      <c r="D71" s="163">
        <v>6147</v>
      </c>
      <c r="E71" s="163"/>
      <c r="F71" s="163"/>
      <c r="G71" s="163">
        <v>8.66</v>
      </c>
      <c r="H71" s="163"/>
      <c r="I71" s="163"/>
      <c r="J71" s="163"/>
    </row>
    <row r="72" spans="4:10" ht="12.75">
      <c r="D72" s="168"/>
      <c r="E72" s="163"/>
      <c r="F72" s="163"/>
      <c r="G72" s="163"/>
      <c r="H72" s="163"/>
      <c r="I72" s="163"/>
      <c r="J72" s="163"/>
    </row>
    <row r="73" spans="1:10" ht="12.75">
      <c r="A73" s="234" t="s">
        <v>24</v>
      </c>
      <c r="B73" s="234"/>
      <c r="C73" s="234"/>
      <c r="D73" s="169"/>
      <c r="E73" s="163"/>
      <c r="F73" s="163"/>
      <c r="G73" s="163"/>
      <c r="H73" s="163"/>
      <c r="I73" s="163"/>
      <c r="J73" s="163"/>
    </row>
    <row r="74" spans="1:10" ht="12.75">
      <c r="A74" s="110">
        <v>8</v>
      </c>
      <c r="C74" s="109">
        <v>1</v>
      </c>
      <c r="D74" s="163">
        <v>4000</v>
      </c>
      <c r="E74" s="163">
        <v>6.3</v>
      </c>
      <c r="F74" s="163">
        <v>6.3</v>
      </c>
      <c r="G74" s="163">
        <v>6.3</v>
      </c>
      <c r="H74" s="163"/>
      <c r="I74" s="163">
        <v>65.04</v>
      </c>
      <c r="J74" s="163">
        <v>65.04</v>
      </c>
    </row>
    <row r="75" spans="1:10" ht="12.75">
      <c r="A75" s="110">
        <v>12</v>
      </c>
      <c r="C75" s="109">
        <v>4</v>
      </c>
      <c r="D75" s="163">
        <v>3715.7</v>
      </c>
      <c r="E75" s="163">
        <v>7.2</v>
      </c>
      <c r="F75" s="163">
        <v>8.15</v>
      </c>
      <c r="G75" s="163">
        <v>7.46</v>
      </c>
      <c r="H75" s="163"/>
      <c r="I75" s="163">
        <v>49.83</v>
      </c>
      <c r="J75" s="163">
        <v>60.25</v>
      </c>
    </row>
    <row r="76" spans="1:10" ht="12.75">
      <c r="A76" s="110">
        <v>13</v>
      </c>
      <c r="C76" s="109">
        <v>2</v>
      </c>
      <c r="D76" s="163">
        <v>2992</v>
      </c>
      <c r="E76" s="163">
        <v>7.05</v>
      </c>
      <c r="F76" s="163">
        <v>7.3</v>
      </c>
      <c r="G76" s="163">
        <v>7.2</v>
      </c>
      <c r="H76" s="163"/>
      <c r="I76" s="163">
        <v>70.7</v>
      </c>
      <c r="J76" s="163">
        <v>74.97</v>
      </c>
    </row>
    <row r="77" spans="1:10" ht="12.75">
      <c r="A77" s="110">
        <v>14</v>
      </c>
      <c r="C77" s="109">
        <v>1</v>
      </c>
      <c r="D77" s="163">
        <v>4749</v>
      </c>
      <c r="E77" s="163">
        <v>6.85</v>
      </c>
      <c r="F77" s="163">
        <v>6.85</v>
      </c>
      <c r="G77" s="163">
        <v>6.85</v>
      </c>
      <c r="H77" s="163"/>
      <c r="I77" s="163">
        <v>58.13</v>
      </c>
      <c r="J77" s="163">
        <v>58.13</v>
      </c>
    </row>
    <row r="78" spans="1:10" ht="12.75">
      <c r="A78" s="110">
        <v>15</v>
      </c>
      <c r="C78" s="109">
        <v>8</v>
      </c>
      <c r="D78" s="163">
        <v>9919</v>
      </c>
      <c r="E78" s="163">
        <v>6.8</v>
      </c>
      <c r="F78" s="163">
        <v>8.35</v>
      </c>
      <c r="G78" s="163">
        <v>7.29</v>
      </c>
      <c r="H78" s="163"/>
      <c r="I78" s="163">
        <v>59.1</v>
      </c>
      <c r="J78" s="163">
        <v>74.37</v>
      </c>
    </row>
    <row r="79" spans="1:10" ht="12.75">
      <c r="A79" s="110">
        <v>16</v>
      </c>
      <c r="C79" s="109">
        <v>2</v>
      </c>
      <c r="D79" s="163">
        <v>9670</v>
      </c>
      <c r="E79" s="163">
        <v>6.15</v>
      </c>
      <c r="F79" s="163">
        <v>6.7</v>
      </c>
      <c r="G79" s="163">
        <v>6.38</v>
      </c>
      <c r="H79" s="163"/>
      <c r="I79" s="163">
        <v>52.54</v>
      </c>
      <c r="J79" s="163">
        <v>58.74</v>
      </c>
    </row>
    <row r="80" spans="1:10" ht="12.75">
      <c r="A80" s="110">
        <v>17</v>
      </c>
      <c r="C80" s="109">
        <v>1</v>
      </c>
      <c r="D80" s="163">
        <v>3000</v>
      </c>
      <c r="E80" s="163">
        <v>6.3</v>
      </c>
      <c r="F80" s="163">
        <v>6.3</v>
      </c>
      <c r="G80" s="163">
        <v>6.3</v>
      </c>
      <c r="H80" s="163"/>
      <c r="I80" s="163">
        <v>64.45</v>
      </c>
      <c r="J80" s="163">
        <v>64.45</v>
      </c>
    </row>
    <row r="81" spans="1:10" ht="12.75">
      <c r="A81" s="110">
        <v>18</v>
      </c>
      <c r="C81" s="109">
        <v>8</v>
      </c>
      <c r="D81" s="163">
        <v>18143</v>
      </c>
      <c r="E81" s="163">
        <v>6.7</v>
      </c>
      <c r="F81" s="163">
        <v>7.65</v>
      </c>
      <c r="G81" s="163">
        <v>6.86</v>
      </c>
      <c r="H81" s="163"/>
      <c r="I81" s="163">
        <v>57.08</v>
      </c>
      <c r="J81" s="163">
        <v>79.55</v>
      </c>
    </row>
    <row r="82" spans="1:10" ht="12.75">
      <c r="A82" s="110">
        <v>20</v>
      </c>
      <c r="C82" s="109">
        <v>51</v>
      </c>
      <c r="D82" s="163">
        <v>57869.4</v>
      </c>
      <c r="E82" s="163">
        <v>6.3</v>
      </c>
      <c r="F82" s="163">
        <v>8.5</v>
      </c>
      <c r="G82" s="163">
        <v>7.21</v>
      </c>
      <c r="H82" s="163"/>
      <c r="I82" s="163">
        <v>49.55</v>
      </c>
      <c r="J82" s="163">
        <v>80</v>
      </c>
    </row>
    <row r="83" spans="1:10" ht="12.75">
      <c r="A83" s="110">
        <v>21</v>
      </c>
      <c r="C83" s="109">
        <v>2</v>
      </c>
      <c r="D83" s="163">
        <v>3576</v>
      </c>
      <c r="E83" s="163">
        <v>6.9</v>
      </c>
      <c r="F83" s="163">
        <v>7</v>
      </c>
      <c r="G83" s="163">
        <v>6.96</v>
      </c>
      <c r="H83" s="163"/>
      <c r="I83" s="163">
        <v>57.36</v>
      </c>
      <c r="J83" s="163">
        <v>74.84</v>
      </c>
    </row>
    <row r="84" spans="1:10" ht="12.75">
      <c r="A84" s="110">
        <v>22</v>
      </c>
      <c r="C84" s="109">
        <v>2</v>
      </c>
      <c r="D84" s="163">
        <v>1580.7</v>
      </c>
      <c r="E84" s="163">
        <v>7.2</v>
      </c>
      <c r="F84" s="163">
        <v>7.65</v>
      </c>
      <c r="G84" s="163">
        <v>7.4</v>
      </c>
      <c r="H84" s="163"/>
      <c r="I84" s="163">
        <v>57.55</v>
      </c>
      <c r="J84" s="163">
        <v>67.33</v>
      </c>
    </row>
    <row r="85" spans="1:10" ht="12.75">
      <c r="A85" s="110">
        <v>25</v>
      </c>
      <c r="C85" s="109">
        <v>15</v>
      </c>
      <c r="D85" s="163">
        <v>26036</v>
      </c>
      <c r="E85" s="163">
        <v>6.35</v>
      </c>
      <c r="F85" s="163">
        <v>7.7</v>
      </c>
      <c r="G85" s="163">
        <v>6.98</v>
      </c>
      <c r="H85" s="163"/>
      <c r="I85" s="163">
        <v>51.3</v>
      </c>
      <c r="J85" s="163">
        <v>80</v>
      </c>
    </row>
    <row r="86" spans="1:10" ht="12.75">
      <c r="A86" s="110">
        <v>27</v>
      </c>
      <c r="C86" s="109">
        <v>1</v>
      </c>
      <c r="D86" s="163">
        <v>3217</v>
      </c>
      <c r="E86" s="163">
        <v>6.85</v>
      </c>
      <c r="F86" s="163">
        <v>6.85</v>
      </c>
      <c r="G86" s="163">
        <v>6.85</v>
      </c>
      <c r="H86" s="163"/>
      <c r="I86" s="163">
        <v>72.6</v>
      </c>
      <c r="J86" s="163">
        <v>72.6</v>
      </c>
    </row>
    <row r="87" spans="1:10" ht="12.75">
      <c r="A87" s="110">
        <v>30</v>
      </c>
      <c r="C87" s="109">
        <v>7</v>
      </c>
      <c r="D87" s="163">
        <v>13371.5</v>
      </c>
      <c r="E87" s="163">
        <v>6.4</v>
      </c>
      <c r="F87" s="163">
        <v>8.35</v>
      </c>
      <c r="G87" s="163">
        <v>6.92</v>
      </c>
      <c r="H87" s="163"/>
      <c r="I87" s="163">
        <v>64.98</v>
      </c>
      <c r="J87" s="163">
        <v>79.98</v>
      </c>
    </row>
    <row r="88" spans="1:10" ht="12.75">
      <c r="A88" s="233" t="s">
        <v>17</v>
      </c>
      <c r="B88" s="233"/>
      <c r="C88" s="109">
        <v>105</v>
      </c>
      <c r="D88" s="163">
        <v>161839.3</v>
      </c>
      <c r="E88" s="163"/>
      <c r="F88" s="163"/>
      <c r="G88" s="163">
        <v>7.01</v>
      </c>
      <c r="H88" s="163"/>
      <c r="I88" s="163"/>
      <c r="J88" s="163"/>
    </row>
    <row r="89" spans="4:10" ht="12.75">
      <c r="D89" s="168"/>
      <c r="E89" s="163"/>
      <c r="F89" s="163"/>
      <c r="G89" s="163"/>
      <c r="H89" s="163"/>
      <c r="I89" s="163"/>
      <c r="J89" s="163"/>
    </row>
    <row r="90" spans="1:10" ht="12.75">
      <c r="A90" s="234" t="s">
        <v>30</v>
      </c>
      <c r="B90" s="234"/>
      <c r="C90" s="104"/>
      <c r="D90" s="168"/>
      <c r="E90" s="163"/>
      <c r="F90" s="163"/>
      <c r="G90" s="163"/>
      <c r="H90" s="163"/>
      <c r="I90" s="163"/>
      <c r="J90" s="163"/>
    </row>
    <row r="91" spans="1:10" ht="12.75">
      <c r="A91" s="110">
        <v>15</v>
      </c>
      <c r="C91" s="109">
        <v>2</v>
      </c>
      <c r="D91" s="163">
        <v>2044.9</v>
      </c>
      <c r="E91" s="163">
        <v>7</v>
      </c>
      <c r="F91" s="163">
        <v>7.4</v>
      </c>
      <c r="G91" s="163">
        <v>7.19</v>
      </c>
      <c r="H91" s="163"/>
      <c r="I91" s="163">
        <v>53.6</v>
      </c>
      <c r="J91" s="163">
        <v>74.7</v>
      </c>
    </row>
    <row r="92" spans="1:10" ht="12.75">
      <c r="A92" s="110">
        <v>20</v>
      </c>
      <c r="C92" s="109">
        <v>5</v>
      </c>
      <c r="D92" s="163">
        <v>6498.3</v>
      </c>
      <c r="E92" s="163">
        <v>6.7</v>
      </c>
      <c r="F92" s="163">
        <v>7.2</v>
      </c>
      <c r="G92" s="163">
        <v>6.83</v>
      </c>
      <c r="H92" s="163"/>
      <c r="I92" s="163">
        <v>37.5</v>
      </c>
      <c r="J92" s="163">
        <v>74.6</v>
      </c>
    </row>
    <row r="93" spans="1:10" ht="12.75">
      <c r="A93" s="110">
        <v>25</v>
      </c>
      <c r="C93" s="109">
        <v>7</v>
      </c>
      <c r="D93" s="163">
        <v>9623.7</v>
      </c>
      <c r="E93" s="163">
        <v>6.6</v>
      </c>
      <c r="F93" s="163">
        <v>7.1</v>
      </c>
      <c r="G93" s="163">
        <v>6.9</v>
      </c>
      <c r="H93" s="163"/>
      <c r="I93" s="163">
        <v>57.7</v>
      </c>
      <c r="J93" s="163">
        <v>80</v>
      </c>
    </row>
    <row r="94" spans="1:10" ht="12.75">
      <c r="A94" s="110">
        <v>30</v>
      </c>
      <c r="C94" s="109">
        <v>54</v>
      </c>
      <c r="D94" s="163">
        <v>74074.4</v>
      </c>
      <c r="E94" s="163">
        <v>6.7</v>
      </c>
      <c r="F94" s="163">
        <v>8.35</v>
      </c>
      <c r="G94" s="163">
        <v>7.09</v>
      </c>
      <c r="H94" s="163"/>
      <c r="I94" s="163">
        <v>35.7</v>
      </c>
      <c r="J94" s="163">
        <v>79.9</v>
      </c>
    </row>
    <row r="95" spans="1:10" ht="12.75">
      <c r="A95" s="233" t="s">
        <v>17</v>
      </c>
      <c r="B95" s="233"/>
      <c r="C95" s="109">
        <v>68</v>
      </c>
      <c r="D95" s="163">
        <v>92241.3</v>
      </c>
      <c r="E95" s="163"/>
      <c r="F95" s="163"/>
      <c r="G95" s="163">
        <v>7.05</v>
      </c>
      <c r="H95" s="163"/>
      <c r="I95" s="163"/>
      <c r="J95" s="163"/>
    </row>
    <row r="96" spans="4:10" ht="12.75">
      <c r="D96" s="168"/>
      <c r="E96" s="163"/>
      <c r="F96" s="163"/>
      <c r="G96" s="163"/>
      <c r="H96" s="163"/>
      <c r="I96" s="163"/>
      <c r="J96" s="163"/>
    </row>
    <row r="97" spans="1:10" ht="12.75">
      <c r="A97" s="234" t="s">
        <v>25</v>
      </c>
      <c r="B97" s="234"/>
      <c r="C97" s="104"/>
      <c r="D97" s="168"/>
      <c r="E97" s="163"/>
      <c r="F97" s="163"/>
      <c r="G97" s="163"/>
      <c r="H97" s="163"/>
      <c r="I97" s="163"/>
      <c r="J97" s="163"/>
    </row>
    <row r="98" spans="1:10" ht="12.75">
      <c r="A98" s="110">
        <v>12</v>
      </c>
      <c r="C98" s="109">
        <v>1</v>
      </c>
      <c r="D98" s="163">
        <v>326.3</v>
      </c>
      <c r="E98" s="163">
        <v>8.19</v>
      </c>
      <c r="F98" s="163">
        <v>8.19</v>
      </c>
      <c r="G98" s="163">
        <v>8.19</v>
      </c>
      <c r="H98" s="163"/>
      <c r="I98" s="163">
        <v>60.42</v>
      </c>
      <c r="J98" s="163">
        <v>60.42</v>
      </c>
    </row>
    <row r="99" spans="1:10" ht="12.75">
      <c r="A99" s="110">
        <v>15</v>
      </c>
      <c r="C99" s="109">
        <v>1</v>
      </c>
      <c r="D99" s="163">
        <v>740.1</v>
      </c>
      <c r="E99" s="163">
        <v>8.19</v>
      </c>
      <c r="F99" s="163">
        <v>8.19</v>
      </c>
      <c r="G99" s="163">
        <v>8.19</v>
      </c>
      <c r="H99" s="163"/>
      <c r="I99" s="163">
        <v>64.64</v>
      </c>
      <c r="J99" s="163">
        <v>64.64</v>
      </c>
    </row>
    <row r="100" spans="1:10" ht="12.75">
      <c r="A100" s="110">
        <v>20</v>
      </c>
      <c r="C100" s="109">
        <v>6</v>
      </c>
      <c r="D100" s="163">
        <v>3983.2</v>
      </c>
      <c r="E100" s="163">
        <v>8.19</v>
      </c>
      <c r="F100" s="163">
        <v>8.19</v>
      </c>
      <c r="G100" s="163">
        <v>8.19</v>
      </c>
      <c r="H100" s="163"/>
      <c r="I100" s="163">
        <v>43.04</v>
      </c>
      <c r="J100" s="163">
        <v>73.61</v>
      </c>
    </row>
    <row r="101" spans="1:10" ht="12.75">
      <c r="A101" s="110">
        <v>25</v>
      </c>
      <c r="C101" s="109">
        <v>2</v>
      </c>
      <c r="D101" s="163">
        <v>743.9</v>
      </c>
      <c r="E101" s="163">
        <v>8.19</v>
      </c>
      <c r="F101" s="163">
        <v>8.19</v>
      </c>
      <c r="G101" s="163">
        <v>8.19</v>
      </c>
      <c r="H101" s="163"/>
      <c r="I101" s="163">
        <v>55</v>
      </c>
      <c r="J101" s="163">
        <v>79.97</v>
      </c>
    </row>
    <row r="102" spans="1:10" ht="12.75">
      <c r="A102" s="110">
        <v>30</v>
      </c>
      <c r="C102" s="109">
        <v>1</v>
      </c>
      <c r="D102" s="163">
        <v>916</v>
      </c>
      <c r="E102" s="163">
        <v>8.37</v>
      </c>
      <c r="F102" s="163">
        <v>8.37</v>
      </c>
      <c r="G102" s="163">
        <v>8.37</v>
      </c>
      <c r="H102" s="163"/>
      <c r="I102" s="163">
        <v>79.99</v>
      </c>
      <c r="J102" s="163">
        <v>79.99</v>
      </c>
    </row>
    <row r="103" spans="1:10" ht="12.75">
      <c r="A103" s="233" t="s">
        <v>17</v>
      </c>
      <c r="B103" s="233"/>
      <c r="C103" s="109">
        <v>11</v>
      </c>
      <c r="D103" s="163">
        <v>6709.4</v>
      </c>
      <c r="E103" s="163"/>
      <c r="F103" s="163"/>
      <c r="G103" s="163">
        <v>8.21</v>
      </c>
      <c r="H103" s="163"/>
      <c r="I103" s="163"/>
      <c r="J103" s="163"/>
    </row>
    <row r="104" spans="4:10" ht="12.75">
      <c r="D104" s="168"/>
      <c r="E104" s="163"/>
      <c r="F104" s="163"/>
      <c r="G104" s="163"/>
      <c r="H104" s="163"/>
      <c r="I104" s="163"/>
      <c r="J104" s="163"/>
    </row>
    <row r="105" spans="1:10" ht="12.75">
      <c r="A105" s="234" t="s">
        <v>26</v>
      </c>
      <c r="B105" s="234"/>
      <c r="D105" s="168"/>
      <c r="E105" s="163"/>
      <c r="F105" s="163"/>
      <c r="G105" s="163"/>
      <c r="H105" s="163"/>
      <c r="I105" s="163"/>
      <c r="J105" s="163"/>
    </row>
    <row r="106" spans="1:10" ht="12.75">
      <c r="A106" s="110">
        <v>20</v>
      </c>
      <c r="C106" s="109">
        <v>1</v>
      </c>
      <c r="D106" s="163">
        <v>1300</v>
      </c>
      <c r="E106" s="163">
        <v>7.7</v>
      </c>
      <c r="F106" s="163">
        <v>7.7</v>
      </c>
      <c r="G106" s="163">
        <v>7.7</v>
      </c>
      <c r="H106" s="163"/>
      <c r="I106" s="163">
        <v>62.11</v>
      </c>
      <c r="J106" s="163">
        <v>62.11</v>
      </c>
    </row>
    <row r="107" spans="1:10" ht="12.75">
      <c r="A107" s="110">
        <v>30</v>
      </c>
      <c r="C107" s="109">
        <v>3</v>
      </c>
      <c r="D107" s="163">
        <v>5003</v>
      </c>
      <c r="E107" s="163">
        <v>7.5</v>
      </c>
      <c r="F107" s="163">
        <v>7.5</v>
      </c>
      <c r="G107" s="163">
        <v>7.5</v>
      </c>
      <c r="H107" s="163"/>
      <c r="I107" s="163">
        <v>77.88</v>
      </c>
      <c r="J107" s="163">
        <v>79.72</v>
      </c>
    </row>
    <row r="108" spans="1:10" ht="12.75">
      <c r="A108" s="233" t="s">
        <v>17</v>
      </c>
      <c r="B108" s="233"/>
      <c r="C108" s="109">
        <v>4</v>
      </c>
      <c r="D108" s="163">
        <v>6303</v>
      </c>
      <c r="E108" s="163"/>
      <c r="F108" s="163"/>
      <c r="G108" s="163">
        <v>7.54</v>
      </c>
      <c r="H108" s="163"/>
      <c r="I108" s="163"/>
      <c r="J108" s="163"/>
    </row>
    <row r="109" spans="4:10" ht="12.75">
      <c r="D109" s="168"/>
      <c r="E109" s="163"/>
      <c r="F109" s="163"/>
      <c r="G109" s="163"/>
      <c r="H109" s="163"/>
      <c r="I109" s="163"/>
      <c r="J109" s="163"/>
    </row>
    <row r="110" spans="1:10" ht="12.75">
      <c r="A110" s="234" t="s">
        <v>28</v>
      </c>
      <c r="B110" s="234"/>
      <c r="C110" s="104"/>
      <c r="D110" s="163"/>
      <c r="E110" s="163"/>
      <c r="F110" s="163"/>
      <c r="G110" s="163"/>
      <c r="H110" s="163"/>
      <c r="I110" s="163"/>
      <c r="J110" s="163"/>
    </row>
    <row r="111" spans="1:10" ht="12.75">
      <c r="A111" s="110">
        <v>12</v>
      </c>
      <c r="C111" s="109">
        <v>1</v>
      </c>
      <c r="D111" s="163">
        <v>296</v>
      </c>
      <c r="E111" s="163">
        <v>8.22</v>
      </c>
      <c r="F111" s="163">
        <v>8.22</v>
      </c>
      <c r="G111" s="163">
        <v>8.22</v>
      </c>
      <c r="H111" s="163"/>
      <c r="I111" s="163">
        <v>49.33</v>
      </c>
      <c r="J111" s="163">
        <v>49.33</v>
      </c>
    </row>
    <row r="112" spans="1:10" ht="12.75">
      <c r="A112" s="110">
        <v>20</v>
      </c>
      <c r="C112" s="109">
        <v>7</v>
      </c>
      <c r="D112" s="163">
        <v>8379.5</v>
      </c>
      <c r="E112" s="163">
        <v>7.9</v>
      </c>
      <c r="F112" s="163">
        <v>8.39</v>
      </c>
      <c r="G112" s="163">
        <v>8.2</v>
      </c>
      <c r="H112" s="163"/>
      <c r="I112" s="163">
        <v>54.83</v>
      </c>
      <c r="J112" s="163">
        <v>80</v>
      </c>
    </row>
    <row r="113" spans="1:10" ht="12.75">
      <c r="A113" s="110">
        <v>25</v>
      </c>
      <c r="C113" s="109">
        <v>2</v>
      </c>
      <c r="D113" s="163">
        <v>2724</v>
      </c>
      <c r="E113" s="163">
        <v>7.6</v>
      </c>
      <c r="F113" s="163">
        <v>8.39</v>
      </c>
      <c r="G113" s="163">
        <v>7.88</v>
      </c>
      <c r="H113" s="163"/>
      <c r="I113" s="163">
        <v>73.27</v>
      </c>
      <c r="J113" s="163">
        <v>79.91</v>
      </c>
    </row>
    <row r="114" spans="1:10" ht="12.75">
      <c r="A114" s="233" t="s">
        <v>17</v>
      </c>
      <c r="B114" s="233"/>
      <c r="C114" s="109">
        <v>10</v>
      </c>
      <c r="D114" s="163">
        <v>11399.5</v>
      </c>
      <c r="E114" s="163"/>
      <c r="F114" s="163"/>
      <c r="G114" s="163">
        <v>8.12</v>
      </c>
      <c r="H114" s="163"/>
      <c r="I114" s="163"/>
      <c r="J114" s="163"/>
    </row>
    <row r="115" spans="4:10" ht="12.75">
      <c r="D115" s="168"/>
      <c r="E115" s="163"/>
      <c r="F115" s="163"/>
      <c r="G115" s="163"/>
      <c r="H115" s="163"/>
      <c r="I115" s="163"/>
      <c r="J115" s="163"/>
    </row>
    <row r="116" spans="1:10" ht="12.75">
      <c r="A116" s="234" t="s">
        <v>29</v>
      </c>
      <c r="B116" s="234"/>
      <c r="D116" s="168"/>
      <c r="E116" s="163"/>
      <c r="F116" s="163"/>
      <c r="G116" s="163"/>
      <c r="H116" s="163"/>
      <c r="I116" s="163"/>
      <c r="J116" s="163"/>
    </row>
    <row r="117" spans="1:10" ht="12.75">
      <c r="A117" s="110">
        <v>20</v>
      </c>
      <c r="C117" s="109">
        <v>4</v>
      </c>
      <c r="D117" s="163">
        <v>2196.9</v>
      </c>
      <c r="E117" s="163">
        <v>8.22</v>
      </c>
      <c r="F117" s="163">
        <v>8.39</v>
      </c>
      <c r="G117" s="163">
        <v>8.3</v>
      </c>
      <c r="H117" s="163"/>
      <c r="I117" s="163">
        <v>59.99</v>
      </c>
      <c r="J117" s="163">
        <v>68.15</v>
      </c>
    </row>
    <row r="118" spans="1:10" ht="12.75">
      <c r="A118" s="110">
        <v>25</v>
      </c>
      <c r="C118" s="109">
        <v>3</v>
      </c>
      <c r="D118" s="163">
        <v>5265.2</v>
      </c>
      <c r="E118" s="163">
        <v>7.65</v>
      </c>
      <c r="F118" s="163">
        <v>7.8</v>
      </c>
      <c r="G118" s="163">
        <v>7.75</v>
      </c>
      <c r="H118" s="163"/>
      <c r="I118" s="163">
        <v>80</v>
      </c>
      <c r="J118" s="163">
        <v>80</v>
      </c>
    </row>
    <row r="119" spans="1:10" ht="12.75">
      <c r="A119" s="235" t="s">
        <v>17</v>
      </c>
      <c r="B119" s="235"/>
      <c r="C119" s="113">
        <v>7</v>
      </c>
      <c r="D119" s="157">
        <v>7462.1</v>
      </c>
      <c r="E119" s="157"/>
      <c r="F119" s="157"/>
      <c r="G119" s="157">
        <v>7.91</v>
      </c>
      <c r="H119" s="157"/>
      <c r="I119" s="157"/>
      <c r="J119" s="157"/>
    </row>
    <row r="120" spans="1:10" ht="12.75">
      <c r="A120" s="165"/>
      <c r="B120" s="165"/>
      <c r="C120" s="167"/>
      <c r="D120" s="170"/>
      <c r="E120" s="178"/>
      <c r="F120" s="178"/>
      <c r="G120" s="178"/>
      <c r="H120" s="178"/>
      <c r="I120" s="178"/>
      <c r="J120" s="178"/>
    </row>
    <row r="121" spans="1:10" ht="12.75">
      <c r="A121" s="235" t="s">
        <v>17</v>
      </c>
      <c r="B121" s="235"/>
      <c r="C121" s="113">
        <v>451</v>
      </c>
      <c r="D121" s="157">
        <v>713793.3</v>
      </c>
      <c r="E121" s="157"/>
      <c r="F121" s="157"/>
      <c r="G121" s="157">
        <v>7.11</v>
      </c>
      <c r="H121" s="157"/>
      <c r="I121" s="157"/>
      <c r="J121" s="157"/>
    </row>
    <row r="122" spans="1:10" ht="12.75">
      <c r="A122" s="184"/>
      <c r="B122" s="184"/>
      <c r="C122" s="150"/>
      <c r="D122" s="171"/>
      <c r="E122" s="171"/>
      <c r="F122" s="171"/>
      <c r="G122" s="171"/>
      <c r="H122" s="171"/>
      <c r="I122" s="171"/>
      <c r="J122" s="171"/>
    </row>
    <row r="124" spans="1:10" ht="12.75">
      <c r="A124" s="173" t="s">
        <v>47</v>
      </c>
      <c r="B124" s="233" t="s">
        <v>70</v>
      </c>
      <c r="C124" s="233"/>
      <c r="D124" s="233"/>
      <c r="E124" s="233"/>
      <c r="F124" s="233"/>
      <c r="G124" s="233"/>
      <c r="H124" s="233"/>
      <c r="I124" s="233"/>
      <c r="J124" s="233"/>
    </row>
    <row r="125" spans="1:10" ht="12.75">
      <c r="A125" s="173" t="s">
        <v>63</v>
      </c>
      <c r="B125" s="233" t="s">
        <v>71</v>
      </c>
      <c r="C125" s="233"/>
      <c r="D125" s="233"/>
      <c r="E125" s="233"/>
      <c r="F125" s="233"/>
      <c r="G125" s="233"/>
      <c r="H125" s="233"/>
      <c r="I125" s="233"/>
      <c r="J125" s="233"/>
    </row>
    <row r="126" spans="1:10" ht="12.75">
      <c r="A126" s="173" t="s">
        <v>49</v>
      </c>
      <c r="B126" s="233" t="s">
        <v>50</v>
      </c>
      <c r="C126" s="233"/>
      <c r="D126" s="233"/>
      <c r="E126" s="233"/>
      <c r="F126" s="233"/>
      <c r="G126" s="233"/>
      <c r="H126" s="233"/>
      <c r="I126" s="233"/>
      <c r="J126" s="233"/>
    </row>
    <row r="127" spans="3:10" ht="12.75">
      <c r="C127" s="141"/>
      <c r="D127" s="141"/>
      <c r="E127" s="141"/>
      <c r="F127" s="141"/>
      <c r="G127" s="141"/>
      <c r="H127" s="141"/>
      <c r="I127" s="141"/>
      <c r="J127" s="109"/>
    </row>
    <row r="128" spans="3:10" ht="12.75">
      <c r="C128" s="141"/>
      <c r="D128" s="141"/>
      <c r="E128" s="141"/>
      <c r="F128" s="141"/>
      <c r="G128" s="141"/>
      <c r="H128" s="141"/>
      <c r="I128" s="141"/>
      <c r="J128" s="109"/>
    </row>
  </sheetData>
  <mergeCells count="39">
    <mergeCell ref="B125:J125"/>
    <mergeCell ref="B126:J126"/>
    <mergeCell ref="A121:B121"/>
    <mergeCell ref="B1:E1"/>
    <mergeCell ref="B2:C2"/>
    <mergeCell ref="B124:J124"/>
    <mergeCell ref="A110:B110"/>
    <mergeCell ref="A114:B114"/>
    <mergeCell ref="A116:B116"/>
    <mergeCell ref="A119:B119"/>
    <mergeCell ref="A97:B97"/>
    <mergeCell ref="A103:B103"/>
    <mergeCell ref="A105:B105"/>
    <mergeCell ref="A108:B108"/>
    <mergeCell ref="A71:B71"/>
    <mergeCell ref="A88:B88"/>
    <mergeCell ref="A90:B90"/>
    <mergeCell ref="A95:B95"/>
    <mergeCell ref="A73:C73"/>
    <mergeCell ref="A55:B55"/>
    <mergeCell ref="A57:B57"/>
    <mergeCell ref="A63:B63"/>
    <mergeCell ref="A65:B65"/>
    <mergeCell ref="A39:B39"/>
    <mergeCell ref="A41:B41"/>
    <mergeCell ref="A48:B48"/>
    <mergeCell ref="A50:B50"/>
    <mergeCell ref="E4:G4"/>
    <mergeCell ref="I4:J4"/>
    <mergeCell ref="A4:B4"/>
    <mergeCell ref="A5:B5"/>
    <mergeCell ref="A24:B24"/>
    <mergeCell ref="A31:B31"/>
    <mergeCell ref="A33:B33"/>
    <mergeCell ref="A6:B6"/>
    <mergeCell ref="A8:B8"/>
    <mergeCell ref="A15:B15"/>
    <mergeCell ref="A17:B17"/>
    <mergeCell ref="A26:C26"/>
  </mergeCells>
  <printOptions/>
  <pageMargins left="0.75" right="0.75" top="1" bottom="1" header="0" footer="0"/>
  <pageSetup horizontalDpi="600" verticalDpi="600" orientation="portrait" paperSize="9" r:id="rId1"/>
  <ignoredErrors>
    <ignoredError sqref="A1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LCeballo</cp:lastModifiedBy>
  <dcterms:created xsi:type="dcterms:W3CDTF">2004-08-04T15:46:10Z</dcterms:created>
  <dcterms:modified xsi:type="dcterms:W3CDTF">2006-01-16T15:13:25Z</dcterms:modified>
  <cp:category/>
  <cp:version/>
  <cp:contentType/>
  <cp:contentStatus/>
</cp:coreProperties>
</file>