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7950" activeTab="0"/>
  </bookViews>
  <sheets>
    <sheet name="N° OP May-12" sheetId="1" r:id="rId1"/>
    <sheet name="Mnt US$ May-12 " sheetId="2" r:id="rId2"/>
    <sheet name="Mnt $ May-12" sheetId="3" r:id="rId3"/>
  </sheets>
  <definedNames>
    <definedName name="_xlnm.Print_Area" localSheetId="2">'Mnt $ May-12'!$B$2:$L$157</definedName>
    <definedName name="_xlnm.Print_Area" localSheetId="1">'Mnt US$ May-12 '!$B$2:$L$156</definedName>
    <definedName name="PHAUF" localSheetId="2">'Mnt $ May-12'!$F$29:$F$40,OFFSET('Mnt $ May-12'!$F$42,,,COUNT('Mnt $ May-12'!$D$42:$D$53),1)</definedName>
    <definedName name="PHAUS" localSheetId="1">'Mnt US$ May-12 '!$F$29:$F$40,OFFSET('Mnt US$ May-12 '!$F$42,,,COUNT('Mnt US$ May-12 '!$D$42:$D$53),1)</definedName>
    <definedName name="phluf" localSheetId="2">'Mnt $ May-12'!$G$29:$G$40,OFFSET('Mnt $ May-12'!$G$42,,,COUNT('Mnt $ May-12'!$D$42:$D$53),1)</definedName>
    <definedName name="PHLUS" localSheetId="1">'Mnt US$ May-12 '!$G$29:$G$40,OFFSET('Mnt US$ May-12 '!$G$42,,,COUNT('Mnt US$ May-12 '!$D$42:$D$53),1)</definedName>
    <definedName name="PMAUF" localSheetId="2">'Mnt $ May-12'!$H$29:$H$40,OFFSET('Mnt $ May-12'!$H$42,,,COUNT('Mnt $ May-12'!$D$42:$D$53),1)</definedName>
    <definedName name="PMAUS" localSheetId="1">'Mnt US$ May-12 '!$H$29:$H$40,OFFSET('Mnt US$ May-12 '!$H$42,,,COUNT('Mnt US$ May-12 '!$D$42:$D$53),1)</definedName>
    <definedName name="PMLUF" localSheetId="2">'Mnt $ May-12'!$I$29:$I$40,OFFSET('Mnt $ May-12'!$I$42,,,COUNT('Mnt $ May-12'!$D$42:$D$53),1)</definedName>
    <definedName name="PMLUS" localSheetId="1">'Mnt US$ May-12 '!$I$29:$I$40,OFFSET('Mnt US$ May-12 '!$I$42,,,COUNT('Mnt US$ May-12 '!$D$42:$D$53),1)</definedName>
    <definedName name="RVAUF" localSheetId="2">'Mnt $ May-12'!$D$29:$D$40,OFFSET('Mnt $ May-12'!$D$42,,,COUNT('Mnt $ May-12'!$D$42:$D$53),1)</definedName>
    <definedName name="RVAUS" localSheetId="1">'Mnt US$ May-12 '!$D$29:$D$40,OFFSET('Mnt US$ May-12 '!$D$42,,,COUNT('Mnt US$ May-12 '!$D$42:$D$53),1)</definedName>
    <definedName name="RVLUF" localSheetId="2">'Mnt $ May-12'!$E$29:$E$40,OFFSET('Mnt $ May-12'!$E$42,,,COUNT('Mnt $ May-12'!$D$42:$D$53),1)</definedName>
    <definedName name="RVLUS" localSheetId="1">'Mnt US$ May-12 '!$E$29:$E$40,OFFSET('Mnt US$ May-12 '!$E$42,,,COUNT('Mnt US$ May-12 '!$D$42:$D$53),1)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<sst xmlns="http://schemas.openxmlformats.org/spreadsheetml/2006/main" count="509" uniqueCount="96">
  <si>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</si>
  <si>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</si>
  <si>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</si>
  <si>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</si>
  <si>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</si>
  <si>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</si>
  <si>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</si>
  <si>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</si>
  <si>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</si>
  <si>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</si>
  <si>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</si>
  <si>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</si>
  <si>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</si>
  <si>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</si>
  <si>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</si>
  <si>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</si>
  <si>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</si>
  <si>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</si>
  <si>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</si>
  <si>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</si>
  <si>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</si>
  <si>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</si>
  <si>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</si>
  <si>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</si>
  <si>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</si>
  <si>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</si>
  <si>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</si>
  <si>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</si>
  <si>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</si>
  <si>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</si>
  <si>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</si>
  <si>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</si>
  <si>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</si>
  <si>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</si>
  <si>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</si>
  <si>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</si>
  <si>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</si>
  <si>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</si>
  <si>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</si>
  <si>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</si>
  <si>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</si>
  <si>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</si>
  <si>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</si>
  <si>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</si>
  <si>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</si>
  <si>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</si>
  <si>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</si>
  <si>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</si>
  <si>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</si>
  <si>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</si>
  <si>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</si>
  <si>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</si>
  <si>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</si>
  <si>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</si>
  <si>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SA CORREDORES DE BOLSA    </t>
  </si>
  <si>
    <t xml:space="preserve">BBVA CORREDORES DE BOLSA LTDA          </t>
  </si>
  <si>
    <t xml:space="preserve">SANTANDER SA CORREDORES DE BOLSA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</si>
  <si>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</si>
  <si>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</si>
  <si>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</si>
  <si>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</si>
  <si>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SCOTIA CORREDORA DE BOLSA CHILE SA    </t>
  </si>
  <si>
    <t xml:space="preserve">DEUTSCHE SECURITIES C DE BOLSA LTDA   </t>
  </si>
  <si>
    <t xml:space="preserve">CELFIN CAPITAL SA CORREDORES DE BOLSA </t>
  </si>
  <si>
    <t xml:space="preserve">EUROAMERICA CORREDORES DE BOLSA SA    </t>
  </si>
  <si>
    <t xml:space="preserve">CORPBANCA CORREDORES DE BOLSA SA      </t>
  </si>
  <si>
    <t xml:space="preserve">PENTA CORREDORES DE BOLSA SA          </t>
  </si>
  <si>
    <t>VALORES SECURITY SACORREDORES DE BOLSA</t>
  </si>
  <si>
    <t xml:space="preserve">IM TRUST SA CORREDORES DE BOLSA     </t>
  </si>
  <si>
    <t xml:space="preserve">MUNITA, CRUZAT Y CLARO SA C DE BOLSA </t>
  </si>
  <si>
    <t xml:space="preserve">CONSORCIO CORREDORES DE BOLSA SA      </t>
  </si>
  <si>
    <t xml:space="preserve">CHG CORREDORES DE BOLSA SA            </t>
  </si>
  <si>
    <t xml:space="preserve">MERRILL LYNCH CORREDORES DE BOLSA SA  </t>
  </si>
  <si>
    <t xml:space="preserve">MBI CORREDORES DE BOLSA SA            </t>
  </si>
  <si>
    <t xml:space="preserve">NEGOCIOS Y VALORES SA C DE BOLSA     </t>
  </si>
  <si>
    <t xml:space="preserve">CRUZ DEL SUR CORREDORA DE BOLSA SA    </t>
  </si>
  <si>
    <t xml:space="preserve">GBM CORREDORES DE BOLSA LIMITADA        </t>
  </si>
  <si>
    <t xml:space="preserve">FIT RESEARCH CORREDORES DE BOLSA SA   </t>
  </si>
  <si>
    <t xml:space="preserve">TANNER CORREDORES DE BOLSA SA 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</si>
  <si>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</si>
  <si>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</si>
  <si>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</si>
  <si>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K2 CORREDORES DE BOLSA SA             </t>
  </si>
  <si>
    <t xml:space="preserve">MONEDA CORREDORES DE BOLSA LTDA        </t>
  </si>
  <si>
    <t xml:space="preserve">JAIME LARRAIN Y CIA C DE BOLSA LTDA  </t>
  </si>
  <si>
    <t>VANTRUST CAPITAL CORREDORES DE BOLSA SA</t>
  </si>
  <si>
    <t xml:space="preserve">CHILEMARKET SA CORREDORES DE BOLSA    </t>
  </si>
  <si>
    <t xml:space="preserve">ETCHEGARAY SA CORREDORES DE BOLSA     </t>
  </si>
  <si>
    <t xml:space="preserve">YRARRAZAVAL Y CIA C DE BOLSA LTDA    </t>
  </si>
  <si>
    <t xml:space="preserve">VALENZUELA LAFOURCADE SA C DE BOLSA  </t>
  </si>
  <si>
    <t>OPERACIONES ACEPTADAS EN SISTEMAS DE COMPENSACIÓN Y LIQUIDACIÓN</t>
  </si>
  <si>
    <t>MAYO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</si>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</sst>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wrapText="1"/>
    </xf>
    <xf numFmtId="165" fontId="6" fillId="0" borderId="76" xfId="0" applyNumberFormat="1" applyFont="1" applyFill="1" applyBorder="1" applyAlignment="1">
      <alignment horizontal="center" wrapText="1"/>
    </xf>
    <xf numFmtId="165" fontId="6" fillId="0" borderId="77" xfId="0" applyNumberFormat="1" applyFont="1" applyFill="1" applyBorder="1" applyAlignment="1">
      <alignment horizontal="center" wrapText="1"/>
    </xf>
    <xf numFmtId="165" fontId="6" fillId="0" borderId="78" xfId="0" applyNumberFormat="1" applyFont="1" applyFill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5" fontId="5" fillId="36" borderId="26" xfId="0" applyNumberFormat="1" applyFont="1" applyFill="1" applyBorder="1" applyAlignment="1">
      <alignment horizontal="center" vertical="center" wrapText="1"/>
    </xf>
    <xf numFmtId="165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37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31" xfId="0" applyFont="1" applyBorder="1" applyAlignment="1">
      <alignment horizontal="center"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'Mnt US$ May-12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'!$D$29:$D$40,'Mnt US$ May-12 '!$D$42:$D$46)</c:f>
              <c:numCache/>
            </c:numRef>
          </c:val>
          <c:smooth val="0"/>
        </c:ser>
        <c:ser>
          <c:idx val="1"/>
          <c:order val="1"/>
          <c:tx>
            <c:strRef>
              <c:f>'Mnt US$ May-12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'!$F$29:$F$40,'Mnt US$ May-12 '!$F$42:$F$46)</c:f>
              <c:numCache/>
            </c:numRef>
          </c:val>
          <c:smooth val="0"/>
        </c:ser>
        <c:ser>
          <c:idx val="2"/>
          <c:order val="2"/>
          <c:tx>
            <c:strRef>
              <c:f>'Mnt US$ May-12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'!$H$29:$H$40,'Mnt US$ May-12 '!$H$42:$H$46)</c:f>
              <c:numCache/>
            </c:numRef>
          </c:val>
          <c:smooth val="0"/>
        </c:ser>
        <c:marker val="1"/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8556"/>
        <c:crosses val="autoZero"/>
        <c:auto val="1"/>
        <c:lblOffset val="100"/>
        <c:tickLblSkip val="1"/>
        <c:noMultiLvlLbl val="0"/>
      </c:catAx>
      <c:valAx>
        <c:axId val="2538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'Mnt US$ May-12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'!$E$29:$E$40,'Mnt US$ May-12 '!$E$42:$E$46)</c:f>
              <c:numCache/>
            </c:numRef>
          </c:val>
          <c:smooth val="0"/>
        </c:ser>
        <c:ser>
          <c:idx val="1"/>
          <c:order val="1"/>
          <c:tx>
            <c:strRef>
              <c:f>'Mnt US$ May-12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'!$G$29:$G$40,'Mnt US$ May-12 '!$G$42:$G$46)</c:f>
              <c:numCache/>
            </c:numRef>
          </c:val>
          <c:smooth val="0"/>
        </c:ser>
        <c:ser>
          <c:idx val="2"/>
          <c:order val="2"/>
          <c:tx>
            <c:strRef>
              <c:f>'Mnt US$ May-12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'!$I$29:$I$40,'Mnt US$ May-12 '!$I$42:$I$46)</c:f>
              <c:numCache/>
            </c:numRef>
          </c:val>
          <c:smooth val="0"/>
        </c:ser>
        <c:marker val="1"/>
        <c:axId val="27170413"/>
        <c:axId val="43207126"/>
      </c:line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'Mnt $ May-12'!$D$27:$E$27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May-12'!$D$29:$D$40,'Mnt $ May-12'!$D$42:$D$46)</c:f>
              <c:numCache/>
            </c:numRef>
          </c:val>
          <c:smooth val="0"/>
        </c:ser>
        <c:ser>
          <c:idx val="1"/>
          <c:order val="1"/>
          <c:tx>
            <c:strRef>
              <c:f>'Mnt $ May-12'!$F$27:$G$27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May-12'!$F$29:$F$40,'Mnt $ May-12'!$F$42:$F$46)</c:f>
              <c:numCache/>
            </c:numRef>
          </c:val>
          <c:smooth val="0"/>
        </c:ser>
        <c:ser>
          <c:idx val="2"/>
          <c:order val="2"/>
          <c:tx>
            <c:strRef>
              <c:f>'Mnt $ May-12'!$H$27:$I$27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May-12'!$H$29:$H$40,'Mnt $ May-12'!$H$42:$H$46)</c:f>
              <c:numCache/>
            </c:numRef>
          </c:val>
          <c:smooth val="0"/>
        </c:ser>
        <c:marker val="1"/>
        <c:axId val="53319815"/>
        <c:axId val="10116288"/>
      </c:line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'Mnt $ May-12'!$D$27:$E$27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May-12'!$E$29:$E$40,'Mnt $ May-12'!$E$42:$E$46)</c:f>
              <c:numCache/>
            </c:numRef>
          </c:val>
          <c:smooth val="0"/>
        </c:ser>
        <c:ser>
          <c:idx val="1"/>
          <c:order val="1"/>
          <c:tx>
            <c:strRef>
              <c:f>'Mnt $ May-12'!$F$27:$G$27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May-12'!$G$29:$G$40,'Mnt $ May-12'!$G$42:$G$46)</c:f>
              <c:numCache/>
            </c:numRef>
          </c:val>
          <c:smooth val="0"/>
        </c:ser>
        <c:ser>
          <c:idx val="2"/>
          <c:order val="2"/>
          <c:tx>
            <c:strRef>
              <c:f>'Mnt $ May-12'!$H$27:$I$27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May-12'!$I$29:$I$40,'Mnt $ May-12'!$I$42:$I$46)</c:f>
              <c:numCache/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N32" sqref="N32"/>
    </sheetView>
  </sheetViews>
  <sheetFormatPr defaultColWidth="11.421875" defaultRowHeight="12.75"/>
  <cols>
    <col min="1" max="1" width="11.421875" style="177" customWidth="1"/>
    <col min="2" max="3" width="11.57421875" style="177" bestFit="1" customWidth="1"/>
    <col min="4" max="5" width="15.140625" style="177" bestFit="1" customWidth="1"/>
    <col min="6" max="6" width="17.140625" style="177" customWidth="1"/>
    <col min="7" max="11" width="15.140625" style="177" bestFit="1" customWidth="1"/>
    <col min="12" max="16384" width="11.421875" style="177" customWidth="1"/>
  </cols>
  <sheetData>
    <row r="1" ht="15.75" thickBot="1"/>
    <row r="2" spans="2:12" ht="15.75" thickBot="1">
      <c r="B2" s="258" t="s">
        <v>90</v>
      </c>
      <c r="C2" s="259"/>
      <c r="D2" s="259"/>
      <c r="E2" s="259"/>
      <c r="F2" s="259"/>
      <c r="G2" s="259"/>
      <c r="H2" s="259"/>
      <c r="I2" s="259"/>
      <c r="J2" s="259"/>
      <c r="K2" s="260" t="s">
        <v>91</v>
      </c>
      <c r="L2" s="261"/>
    </row>
    <row r="3" spans="2:12" ht="15">
      <c r="B3" s="262" t="s">
        <v>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2:12" ht="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2" ht="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2" ht="15">
      <c r="B6" s="263" t="s">
        <v>2</v>
      </c>
      <c r="C6" s="264"/>
      <c r="D6" s="264"/>
      <c r="E6" s="264"/>
      <c r="F6" s="264"/>
      <c r="G6" s="264"/>
      <c r="H6" s="264"/>
      <c r="I6" s="264"/>
      <c r="J6" s="264"/>
      <c r="K6" s="264"/>
      <c r="L6" s="265"/>
    </row>
    <row r="7" spans="2:12" ht="15"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8"/>
    </row>
    <row r="8" spans="2:12" ht="15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1"/>
    </row>
    <row r="9" spans="2:12" ht="15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2:12" ht="15">
      <c r="B10" s="272" t="s">
        <v>4</v>
      </c>
      <c r="C10" s="273"/>
      <c r="D10" s="273"/>
      <c r="E10" s="274"/>
      <c r="F10" s="263" t="s">
        <v>5</v>
      </c>
      <c r="G10" s="264"/>
      <c r="H10" s="264"/>
      <c r="I10" s="264"/>
      <c r="J10" s="264"/>
      <c r="K10" s="264"/>
      <c r="L10" s="265"/>
    </row>
    <row r="11" spans="2:12" ht="15">
      <c r="B11" s="180"/>
      <c r="C11" s="181"/>
      <c r="D11" s="181"/>
      <c r="E11" s="181"/>
      <c r="F11" s="269"/>
      <c r="G11" s="270"/>
      <c r="H11" s="270"/>
      <c r="I11" s="270"/>
      <c r="J11" s="270"/>
      <c r="K11" s="270"/>
      <c r="L11" s="271"/>
    </row>
    <row r="12" spans="2:12" ht="15">
      <c r="B12" s="180"/>
      <c r="C12" s="181"/>
      <c r="D12" s="181"/>
      <c r="E12" s="181"/>
      <c r="F12" s="181"/>
      <c r="G12" s="182"/>
      <c r="H12" s="182"/>
      <c r="I12" s="180"/>
      <c r="J12" s="181"/>
      <c r="K12" s="181"/>
      <c r="L12" s="181"/>
    </row>
    <row r="13" spans="2:12" ht="15">
      <c r="B13" s="272" t="s">
        <v>6</v>
      </c>
      <c r="C13" s="273"/>
      <c r="D13" s="273"/>
      <c r="E13" s="274"/>
      <c r="F13" s="263" t="s">
        <v>7</v>
      </c>
      <c r="G13" s="264"/>
      <c r="H13" s="264"/>
      <c r="I13" s="264"/>
      <c r="J13" s="264"/>
      <c r="K13" s="264"/>
      <c r="L13" s="265"/>
    </row>
    <row r="14" spans="2:12" ht="15">
      <c r="B14" s="180"/>
      <c r="C14" s="181"/>
      <c r="D14" s="181"/>
      <c r="E14" s="181"/>
      <c r="F14" s="266"/>
      <c r="G14" s="267"/>
      <c r="H14" s="267"/>
      <c r="I14" s="267"/>
      <c r="J14" s="267"/>
      <c r="K14" s="267"/>
      <c r="L14" s="268"/>
    </row>
    <row r="15" spans="2:12" ht="15">
      <c r="B15" s="180"/>
      <c r="C15" s="181"/>
      <c r="D15" s="181"/>
      <c r="E15" s="181"/>
      <c r="F15" s="278" t="s">
        <v>50</v>
      </c>
      <c r="G15" s="267"/>
      <c r="H15" s="267"/>
      <c r="I15" s="267"/>
      <c r="J15" s="267"/>
      <c r="K15" s="267"/>
      <c r="L15" s="268"/>
    </row>
    <row r="16" spans="2:12" ht="15">
      <c r="B16" s="180"/>
      <c r="C16" s="181"/>
      <c r="D16" s="181"/>
      <c r="E16" s="181"/>
      <c r="F16" s="266"/>
      <c r="G16" s="267"/>
      <c r="H16" s="267"/>
      <c r="I16" s="267"/>
      <c r="J16" s="267"/>
      <c r="K16" s="267"/>
      <c r="L16" s="268"/>
    </row>
    <row r="17" spans="2:12" ht="15">
      <c r="B17" s="180"/>
      <c r="C17" s="181"/>
      <c r="D17" s="181"/>
      <c r="E17" s="181"/>
      <c r="F17" s="183" t="s">
        <v>9</v>
      </c>
      <c r="G17" s="184"/>
      <c r="H17" s="184"/>
      <c r="I17" s="185"/>
      <c r="J17" s="186"/>
      <c r="K17" s="186"/>
      <c r="L17" s="187"/>
    </row>
    <row r="18" spans="2:12" ht="15"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2:12" ht="15"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2:12" ht="15">
      <c r="B20" s="279" t="s">
        <v>92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/>
    </row>
    <row r="21" spans="2:12" ht="15">
      <c r="B21" s="191" t="s">
        <v>93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2" ht="15.75" thickBot="1"/>
    <row r="23" spans="2:11" ht="15.75" thickBot="1">
      <c r="B23" s="191"/>
      <c r="C23" s="191"/>
      <c r="D23" s="282" t="s">
        <v>12</v>
      </c>
      <c r="E23" s="283"/>
      <c r="F23" s="284" t="s">
        <v>13</v>
      </c>
      <c r="G23" s="284"/>
      <c r="H23" s="284"/>
      <c r="I23" s="284"/>
      <c r="J23" s="285" t="s">
        <v>14</v>
      </c>
      <c r="K23" s="286"/>
    </row>
    <row r="24" spans="2:11" ht="15.75" thickBot="1">
      <c r="B24" s="289"/>
      <c r="C24" s="289"/>
      <c r="D24" s="282" t="s">
        <v>15</v>
      </c>
      <c r="E24" s="283"/>
      <c r="F24" s="290" t="s">
        <v>16</v>
      </c>
      <c r="G24" s="291"/>
      <c r="H24" s="291" t="s">
        <v>17</v>
      </c>
      <c r="I24" s="292"/>
      <c r="J24" s="287"/>
      <c r="K24" s="288"/>
    </row>
    <row r="25" spans="2:11" ht="27" thickBot="1">
      <c r="B25" s="192" t="s">
        <v>18</v>
      </c>
      <c r="C25" s="193" t="s">
        <v>19</v>
      </c>
      <c r="D25" s="194" t="s">
        <v>94</v>
      </c>
      <c r="E25" s="195" t="s">
        <v>95</v>
      </c>
      <c r="F25" s="196" t="s">
        <v>94</v>
      </c>
      <c r="G25" s="197" t="s">
        <v>95</v>
      </c>
      <c r="H25" s="197" t="s">
        <v>94</v>
      </c>
      <c r="I25" s="198" t="s">
        <v>95</v>
      </c>
      <c r="J25" s="199" t="s">
        <v>94</v>
      </c>
      <c r="K25" s="200" t="s">
        <v>95</v>
      </c>
    </row>
    <row r="26" spans="2:11" ht="15">
      <c r="B26" s="293">
        <v>2010</v>
      </c>
      <c r="C26" s="201" t="s">
        <v>31</v>
      </c>
      <c r="D26" s="202">
        <v>205236</v>
      </c>
      <c r="E26" s="203">
        <v>204723</v>
      </c>
      <c r="F26" s="204">
        <v>50480</v>
      </c>
      <c r="G26" s="205">
        <v>49888</v>
      </c>
      <c r="H26" s="205">
        <v>12556</v>
      </c>
      <c r="I26" s="206">
        <v>12317</v>
      </c>
      <c r="J26" s="207">
        <f>+D26+F26+H26</f>
        <v>268272</v>
      </c>
      <c r="K26" s="208">
        <f>+E26+G26+I26</f>
        <v>266928</v>
      </c>
    </row>
    <row r="27" spans="2:11" ht="15">
      <c r="B27" s="294"/>
      <c r="C27" s="201" t="s">
        <v>32</v>
      </c>
      <c r="D27" s="202">
        <v>173436</v>
      </c>
      <c r="E27" s="203">
        <v>173165</v>
      </c>
      <c r="F27" s="204">
        <v>49823</v>
      </c>
      <c r="G27" s="205">
        <v>49290</v>
      </c>
      <c r="H27" s="205">
        <v>12732</v>
      </c>
      <c r="I27" s="206">
        <v>12610</v>
      </c>
      <c r="J27" s="209">
        <f aca="true" t="shared" si="0" ref="J27:K29">+D27+F27+H27</f>
        <v>235991</v>
      </c>
      <c r="K27" s="210">
        <f t="shared" si="0"/>
        <v>235065</v>
      </c>
    </row>
    <row r="28" spans="2:11" ht="15">
      <c r="B28" s="294"/>
      <c r="C28" s="201" t="s">
        <v>33</v>
      </c>
      <c r="D28" s="202">
        <v>200269</v>
      </c>
      <c r="E28" s="203">
        <v>200043</v>
      </c>
      <c r="F28" s="204">
        <v>50197</v>
      </c>
      <c r="G28" s="205">
        <v>49659</v>
      </c>
      <c r="H28" s="205">
        <v>14915</v>
      </c>
      <c r="I28" s="206">
        <v>14804</v>
      </c>
      <c r="J28" s="209">
        <f t="shared" si="0"/>
        <v>265381</v>
      </c>
      <c r="K28" s="210">
        <f t="shared" si="0"/>
        <v>264506</v>
      </c>
    </row>
    <row r="29" spans="2:11" ht="15.75" thickBot="1">
      <c r="B29" s="295"/>
      <c r="C29" s="211" t="s">
        <v>34</v>
      </c>
      <c r="D29" s="212">
        <v>179356</v>
      </c>
      <c r="E29" s="213">
        <v>179080</v>
      </c>
      <c r="F29" s="214">
        <v>53405</v>
      </c>
      <c r="G29" s="215">
        <v>52934</v>
      </c>
      <c r="H29" s="215">
        <v>10990</v>
      </c>
      <c r="I29" s="216">
        <v>10850</v>
      </c>
      <c r="J29" s="217">
        <f t="shared" si="0"/>
        <v>243751</v>
      </c>
      <c r="K29" s="218">
        <f t="shared" si="0"/>
        <v>242864</v>
      </c>
    </row>
    <row r="30" spans="2:11" ht="15.75" thickBot="1">
      <c r="B30" s="296">
        <v>2010</v>
      </c>
      <c r="C30" s="292"/>
      <c r="D30" s="219">
        <f>+D26+D27+D28+D29</f>
        <v>758297</v>
      </c>
      <c r="E30" s="220">
        <f>+E26+E27+E28+E29</f>
        <v>757011</v>
      </c>
      <c r="F30" s="219">
        <f>+F26+F27+F28+F29</f>
        <v>203905</v>
      </c>
      <c r="G30" s="221">
        <f>+G26+G27+G28+G29</f>
        <v>201771</v>
      </c>
      <c r="H30" s="221">
        <f>+H26+H27+H28+H29</f>
        <v>51193</v>
      </c>
      <c r="I30" s="222">
        <f>+I26+I27+I28+I29</f>
        <v>50581</v>
      </c>
      <c r="J30" s="223">
        <v>1013395</v>
      </c>
      <c r="K30" s="224">
        <v>1009363</v>
      </c>
    </row>
    <row r="31" spans="2:11" ht="15">
      <c r="B31" s="275">
        <v>2011</v>
      </c>
      <c r="C31" s="225" t="s">
        <v>23</v>
      </c>
      <c r="D31" s="226">
        <v>192452</v>
      </c>
      <c r="E31" s="227">
        <v>192261</v>
      </c>
      <c r="F31" s="226">
        <v>56378</v>
      </c>
      <c r="G31" s="228">
        <v>55923</v>
      </c>
      <c r="H31" s="228">
        <v>10728</v>
      </c>
      <c r="I31" s="227">
        <v>10553</v>
      </c>
      <c r="J31" s="207">
        <f>+D31+F31+H31</f>
        <v>259558</v>
      </c>
      <c r="K31" s="208">
        <f>+E31+G31+I31</f>
        <v>258737</v>
      </c>
    </row>
    <row r="32" spans="2:11" ht="15">
      <c r="B32" s="276"/>
      <c r="C32" s="229" t="s">
        <v>24</v>
      </c>
      <c r="D32" s="209">
        <v>157633</v>
      </c>
      <c r="E32" s="210">
        <v>157448</v>
      </c>
      <c r="F32" s="209">
        <v>47812</v>
      </c>
      <c r="G32" s="230">
        <v>47302</v>
      </c>
      <c r="H32" s="230">
        <v>9204</v>
      </c>
      <c r="I32" s="210">
        <v>9109</v>
      </c>
      <c r="J32" s="209">
        <f aca="true" t="shared" si="1" ref="J32:K42">+D32+F32+H32</f>
        <v>214649</v>
      </c>
      <c r="K32" s="210">
        <f t="shared" si="1"/>
        <v>213859</v>
      </c>
    </row>
    <row r="33" spans="2:11" ht="15">
      <c r="B33" s="276"/>
      <c r="C33" s="229" t="s">
        <v>25</v>
      </c>
      <c r="D33" s="209">
        <v>203570</v>
      </c>
      <c r="E33" s="210">
        <v>203314</v>
      </c>
      <c r="F33" s="209">
        <v>59851</v>
      </c>
      <c r="G33" s="230">
        <v>59181</v>
      </c>
      <c r="H33" s="230">
        <v>17363</v>
      </c>
      <c r="I33" s="210">
        <v>17162</v>
      </c>
      <c r="J33" s="209">
        <f t="shared" si="1"/>
        <v>280784</v>
      </c>
      <c r="K33" s="210">
        <f t="shared" si="1"/>
        <v>279657</v>
      </c>
    </row>
    <row r="34" spans="2:11" ht="15">
      <c r="B34" s="276"/>
      <c r="C34" s="229" t="s">
        <v>26</v>
      </c>
      <c r="D34" s="209">
        <v>149116</v>
      </c>
      <c r="E34" s="210">
        <v>148837</v>
      </c>
      <c r="F34" s="209">
        <v>53763</v>
      </c>
      <c r="G34" s="230">
        <v>53088</v>
      </c>
      <c r="H34" s="230">
        <v>11779</v>
      </c>
      <c r="I34" s="210">
        <v>11525</v>
      </c>
      <c r="J34" s="209">
        <f t="shared" si="1"/>
        <v>214658</v>
      </c>
      <c r="K34" s="210">
        <f t="shared" si="1"/>
        <v>213450</v>
      </c>
    </row>
    <row r="35" spans="2:11" ht="15">
      <c r="B35" s="276"/>
      <c r="C35" s="229" t="s">
        <v>27</v>
      </c>
      <c r="D35" s="209">
        <v>191206</v>
      </c>
      <c r="E35" s="210">
        <v>190755</v>
      </c>
      <c r="F35" s="209">
        <v>58256</v>
      </c>
      <c r="G35" s="230">
        <v>57761</v>
      </c>
      <c r="H35" s="230">
        <v>12494</v>
      </c>
      <c r="I35" s="210">
        <v>12308</v>
      </c>
      <c r="J35" s="209">
        <f t="shared" si="1"/>
        <v>261956</v>
      </c>
      <c r="K35" s="210">
        <f t="shared" si="1"/>
        <v>260824</v>
      </c>
    </row>
    <row r="36" spans="2:11" ht="15">
      <c r="B36" s="276"/>
      <c r="C36" s="229" t="s">
        <v>28</v>
      </c>
      <c r="D36" s="209">
        <v>209167</v>
      </c>
      <c r="E36" s="210">
        <v>208890</v>
      </c>
      <c r="F36" s="209">
        <v>56247</v>
      </c>
      <c r="G36" s="230">
        <v>55556</v>
      </c>
      <c r="H36" s="230">
        <v>11731</v>
      </c>
      <c r="I36" s="210">
        <v>11457</v>
      </c>
      <c r="J36" s="209">
        <f t="shared" si="1"/>
        <v>277145</v>
      </c>
      <c r="K36" s="210">
        <f t="shared" si="1"/>
        <v>275903</v>
      </c>
    </row>
    <row r="37" spans="2:11" ht="15">
      <c r="B37" s="276"/>
      <c r="C37" s="229" t="s">
        <v>29</v>
      </c>
      <c r="D37" s="209">
        <v>176040</v>
      </c>
      <c r="E37" s="210">
        <v>175711</v>
      </c>
      <c r="F37" s="209">
        <v>52179</v>
      </c>
      <c r="G37" s="230">
        <v>51854</v>
      </c>
      <c r="H37" s="230">
        <v>12591</v>
      </c>
      <c r="I37" s="210">
        <v>12343</v>
      </c>
      <c r="J37" s="209">
        <f t="shared" si="1"/>
        <v>240810</v>
      </c>
      <c r="K37" s="210">
        <f t="shared" si="1"/>
        <v>239908</v>
      </c>
    </row>
    <row r="38" spans="2:11" ht="15">
      <c r="B38" s="276"/>
      <c r="C38" s="229" t="s">
        <v>30</v>
      </c>
      <c r="D38" s="209">
        <v>238572</v>
      </c>
      <c r="E38" s="210">
        <v>238254</v>
      </c>
      <c r="F38" s="209">
        <v>65858</v>
      </c>
      <c r="G38" s="230">
        <v>65120</v>
      </c>
      <c r="H38" s="230">
        <v>25007</v>
      </c>
      <c r="I38" s="210">
        <v>24575</v>
      </c>
      <c r="J38" s="209">
        <f t="shared" si="1"/>
        <v>329437</v>
      </c>
      <c r="K38" s="210">
        <f t="shared" si="1"/>
        <v>327949</v>
      </c>
    </row>
    <row r="39" spans="2:11" ht="15">
      <c r="B39" s="276"/>
      <c r="C39" s="229" t="s">
        <v>31</v>
      </c>
      <c r="D39" s="209">
        <v>167046</v>
      </c>
      <c r="E39" s="210">
        <v>166844</v>
      </c>
      <c r="F39" s="209">
        <v>59879</v>
      </c>
      <c r="G39" s="230">
        <v>59255</v>
      </c>
      <c r="H39" s="230">
        <v>20269</v>
      </c>
      <c r="I39" s="210">
        <v>19816</v>
      </c>
      <c r="J39" s="209">
        <f t="shared" si="1"/>
        <v>247194</v>
      </c>
      <c r="K39" s="210">
        <f t="shared" si="1"/>
        <v>245915</v>
      </c>
    </row>
    <row r="40" spans="2:11" ht="15">
      <c r="B40" s="276"/>
      <c r="C40" s="229" t="s">
        <v>32</v>
      </c>
      <c r="D40" s="209">
        <v>173928</v>
      </c>
      <c r="E40" s="210">
        <v>173772</v>
      </c>
      <c r="F40" s="209">
        <v>52972</v>
      </c>
      <c r="G40" s="230">
        <v>52497</v>
      </c>
      <c r="H40" s="230">
        <v>16095</v>
      </c>
      <c r="I40" s="210">
        <v>15943</v>
      </c>
      <c r="J40" s="209">
        <f t="shared" si="1"/>
        <v>242995</v>
      </c>
      <c r="K40" s="210">
        <f t="shared" si="1"/>
        <v>242212</v>
      </c>
    </row>
    <row r="41" spans="2:11" ht="15">
      <c r="B41" s="276"/>
      <c r="C41" s="229" t="s">
        <v>33</v>
      </c>
      <c r="D41" s="209">
        <v>176836</v>
      </c>
      <c r="E41" s="210">
        <v>176607</v>
      </c>
      <c r="F41" s="209">
        <v>51671</v>
      </c>
      <c r="G41" s="230">
        <v>50971</v>
      </c>
      <c r="H41" s="230">
        <v>17344</v>
      </c>
      <c r="I41" s="210">
        <v>17171</v>
      </c>
      <c r="J41" s="209">
        <f t="shared" si="1"/>
        <v>245851</v>
      </c>
      <c r="K41" s="210">
        <f t="shared" si="1"/>
        <v>244749</v>
      </c>
    </row>
    <row r="42" spans="2:11" ht="15.75" thickBot="1">
      <c r="B42" s="277"/>
      <c r="C42" s="231" t="s">
        <v>34</v>
      </c>
      <c r="D42" s="209">
        <v>131550</v>
      </c>
      <c r="E42" s="210">
        <v>131303</v>
      </c>
      <c r="F42" s="209">
        <v>60777</v>
      </c>
      <c r="G42" s="230">
        <v>60094</v>
      </c>
      <c r="H42" s="230">
        <v>11234</v>
      </c>
      <c r="I42" s="210">
        <v>11071</v>
      </c>
      <c r="J42" s="232">
        <f t="shared" si="1"/>
        <v>203561</v>
      </c>
      <c r="K42" s="233">
        <f t="shared" si="1"/>
        <v>202468</v>
      </c>
    </row>
    <row r="43" spans="2:11" ht="20.25" customHeight="1" thickBot="1">
      <c r="B43" s="296">
        <v>2011</v>
      </c>
      <c r="C43" s="292"/>
      <c r="D43" s="219">
        <f>SUM(D31:D42)</f>
        <v>2167116</v>
      </c>
      <c r="E43" s="220">
        <f aca="true" t="shared" si="2" ref="E43:K43">SUM(E31:E42)</f>
        <v>2163996</v>
      </c>
      <c r="F43" s="219">
        <f t="shared" si="2"/>
        <v>675643</v>
      </c>
      <c r="G43" s="221">
        <f t="shared" si="2"/>
        <v>668602</v>
      </c>
      <c r="H43" s="221">
        <f t="shared" si="2"/>
        <v>175839</v>
      </c>
      <c r="I43" s="222">
        <f t="shared" si="2"/>
        <v>173033</v>
      </c>
      <c r="J43" s="219">
        <f t="shared" si="2"/>
        <v>3018598</v>
      </c>
      <c r="K43" s="222">
        <f t="shared" si="2"/>
        <v>3005631</v>
      </c>
    </row>
    <row r="44" spans="2:11" ht="15">
      <c r="B44" s="275">
        <v>2012</v>
      </c>
      <c r="C44" s="225" t="s">
        <v>23</v>
      </c>
      <c r="D44" s="207">
        <v>144562</v>
      </c>
      <c r="E44" s="208">
        <v>144288</v>
      </c>
      <c r="F44" s="207">
        <v>58224</v>
      </c>
      <c r="G44" s="234">
        <v>57741</v>
      </c>
      <c r="H44" s="234">
        <v>14444</v>
      </c>
      <c r="I44" s="208">
        <v>14229</v>
      </c>
      <c r="J44" s="207">
        <f>+D44+F44+H44</f>
        <v>217230</v>
      </c>
      <c r="K44" s="208">
        <f>+E44+G44+I44</f>
        <v>216258</v>
      </c>
    </row>
    <row r="45" spans="2:11" ht="15">
      <c r="B45" s="276"/>
      <c r="C45" s="229" t="s">
        <v>24</v>
      </c>
      <c r="D45" s="209">
        <v>158723</v>
      </c>
      <c r="E45" s="210">
        <v>158489</v>
      </c>
      <c r="F45" s="209">
        <v>51126</v>
      </c>
      <c r="G45" s="230">
        <v>50832</v>
      </c>
      <c r="H45" s="230">
        <v>12027</v>
      </c>
      <c r="I45" s="210">
        <v>11769</v>
      </c>
      <c r="J45" s="209">
        <f aca="true" t="shared" si="3" ref="J45:K55">+D45+F45+H45</f>
        <v>221876</v>
      </c>
      <c r="K45" s="210">
        <f t="shared" si="3"/>
        <v>221090</v>
      </c>
    </row>
    <row r="46" spans="2:11" ht="15">
      <c r="B46" s="276"/>
      <c r="C46" s="229" t="s">
        <v>25</v>
      </c>
      <c r="D46" s="209">
        <v>204557</v>
      </c>
      <c r="E46" s="210">
        <v>204406</v>
      </c>
      <c r="F46" s="209">
        <v>57336</v>
      </c>
      <c r="G46" s="230">
        <v>56826</v>
      </c>
      <c r="H46" s="230">
        <v>14927</v>
      </c>
      <c r="I46" s="210">
        <v>14657</v>
      </c>
      <c r="J46" s="209">
        <f t="shared" si="3"/>
        <v>276820</v>
      </c>
      <c r="K46" s="210">
        <f t="shared" si="3"/>
        <v>275889</v>
      </c>
    </row>
    <row r="47" spans="2:11" ht="15">
      <c r="B47" s="276"/>
      <c r="C47" s="229" t="s">
        <v>26</v>
      </c>
      <c r="D47" s="209">
        <v>153576</v>
      </c>
      <c r="E47" s="210">
        <v>153459</v>
      </c>
      <c r="F47" s="209">
        <v>48093</v>
      </c>
      <c r="G47" s="230">
        <v>47560</v>
      </c>
      <c r="H47" s="230">
        <v>11998</v>
      </c>
      <c r="I47" s="210">
        <v>11895</v>
      </c>
      <c r="J47" s="209">
        <f t="shared" si="3"/>
        <v>213667</v>
      </c>
      <c r="K47" s="210">
        <f t="shared" si="3"/>
        <v>212914</v>
      </c>
    </row>
    <row r="48" spans="2:11" ht="15">
      <c r="B48" s="276"/>
      <c r="C48" s="229" t="s">
        <v>27</v>
      </c>
      <c r="D48" s="209">
        <v>183291</v>
      </c>
      <c r="E48" s="210">
        <v>183159</v>
      </c>
      <c r="F48" s="209">
        <v>53769</v>
      </c>
      <c r="G48" s="230">
        <v>53345</v>
      </c>
      <c r="H48" s="230">
        <v>16034</v>
      </c>
      <c r="I48" s="210">
        <v>15904</v>
      </c>
      <c r="J48" s="209">
        <f t="shared" si="3"/>
        <v>253094</v>
      </c>
      <c r="K48" s="210">
        <f t="shared" si="3"/>
        <v>252408</v>
      </c>
    </row>
    <row r="49" spans="2:11" ht="15">
      <c r="B49" s="276"/>
      <c r="C49" s="229" t="s">
        <v>28</v>
      </c>
      <c r="D49" s="209"/>
      <c r="E49" s="210"/>
      <c r="F49" s="209"/>
      <c r="G49" s="230"/>
      <c r="H49" s="230"/>
      <c r="I49" s="210"/>
      <c r="J49" s="209">
        <f t="shared" si="3"/>
        <v>0</v>
      </c>
      <c r="K49" s="210">
        <f t="shared" si="3"/>
        <v>0</v>
      </c>
    </row>
    <row r="50" spans="2:11" ht="15">
      <c r="B50" s="276"/>
      <c r="C50" s="229" t="s">
        <v>29</v>
      </c>
      <c r="D50" s="209"/>
      <c r="E50" s="210"/>
      <c r="F50" s="209"/>
      <c r="G50" s="230"/>
      <c r="H50" s="230"/>
      <c r="I50" s="210"/>
      <c r="J50" s="209">
        <f t="shared" si="3"/>
        <v>0</v>
      </c>
      <c r="K50" s="210">
        <f t="shared" si="3"/>
        <v>0</v>
      </c>
    </row>
    <row r="51" spans="2:11" ht="15">
      <c r="B51" s="276"/>
      <c r="C51" s="229" t="s">
        <v>30</v>
      </c>
      <c r="D51" s="209"/>
      <c r="E51" s="210"/>
      <c r="F51" s="209"/>
      <c r="G51" s="230"/>
      <c r="H51" s="230"/>
      <c r="I51" s="210"/>
      <c r="J51" s="209">
        <f t="shared" si="3"/>
        <v>0</v>
      </c>
      <c r="K51" s="210">
        <f t="shared" si="3"/>
        <v>0</v>
      </c>
    </row>
    <row r="52" spans="2:11" ht="15">
      <c r="B52" s="276"/>
      <c r="C52" s="229" t="s">
        <v>31</v>
      </c>
      <c r="D52" s="209"/>
      <c r="E52" s="210"/>
      <c r="F52" s="209"/>
      <c r="G52" s="230"/>
      <c r="H52" s="230"/>
      <c r="I52" s="210"/>
      <c r="J52" s="209">
        <f t="shared" si="3"/>
        <v>0</v>
      </c>
      <c r="K52" s="210">
        <f t="shared" si="3"/>
        <v>0</v>
      </c>
    </row>
    <row r="53" spans="2:11" ht="15">
      <c r="B53" s="276"/>
      <c r="C53" s="229" t="s">
        <v>32</v>
      </c>
      <c r="D53" s="209"/>
      <c r="E53" s="210"/>
      <c r="F53" s="209"/>
      <c r="G53" s="230"/>
      <c r="H53" s="230"/>
      <c r="I53" s="210"/>
      <c r="J53" s="209">
        <f t="shared" si="3"/>
        <v>0</v>
      </c>
      <c r="K53" s="210">
        <f t="shared" si="3"/>
        <v>0</v>
      </c>
    </row>
    <row r="54" spans="2:11" ht="15">
      <c r="B54" s="276"/>
      <c r="C54" s="229" t="s">
        <v>33</v>
      </c>
      <c r="D54" s="209"/>
      <c r="E54" s="210"/>
      <c r="F54" s="209"/>
      <c r="G54" s="230"/>
      <c r="H54" s="230"/>
      <c r="I54" s="210"/>
      <c r="J54" s="209">
        <f t="shared" si="3"/>
        <v>0</v>
      </c>
      <c r="K54" s="210">
        <f t="shared" si="3"/>
        <v>0</v>
      </c>
    </row>
    <row r="55" spans="2:11" ht="15.75" thickBot="1">
      <c r="B55" s="277"/>
      <c r="C55" s="231" t="s">
        <v>34</v>
      </c>
      <c r="D55" s="209"/>
      <c r="E55" s="210"/>
      <c r="F55" s="209"/>
      <c r="G55" s="230"/>
      <c r="H55" s="230"/>
      <c r="I55" s="210"/>
      <c r="J55" s="232">
        <f t="shared" si="3"/>
        <v>0</v>
      </c>
      <c r="K55" s="233">
        <f t="shared" si="3"/>
        <v>0</v>
      </c>
    </row>
    <row r="56" spans="2:11" ht="18.75" customHeight="1" thickBot="1">
      <c r="B56" s="296">
        <v>2011</v>
      </c>
      <c r="C56" s="292"/>
      <c r="D56" s="219">
        <f>SUM(D44:D55)</f>
        <v>844709</v>
      </c>
      <c r="E56" s="220">
        <f aca="true" t="shared" si="4" ref="E56:K56">SUM(E44:E55)</f>
        <v>843801</v>
      </c>
      <c r="F56" s="219">
        <f t="shared" si="4"/>
        <v>268548</v>
      </c>
      <c r="G56" s="221">
        <f t="shared" si="4"/>
        <v>266304</v>
      </c>
      <c r="H56" s="221">
        <f t="shared" si="4"/>
        <v>69430</v>
      </c>
      <c r="I56" s="222">
        <f t="shared" si="4"/>
        <v>68454</v>
      </c>
      <c r="J56" s="219">
        <f t="shared" si="4"/>
        <v>1182687</v>
      </c>
      <c r="K56" s="222">
        <f t="shared" si="4"/>
        <v>1178559</v>
      </c>
    </row>
    <row r="57" spans="2:11" ht="15">
      <c r="B57" s="235"/>
      <c r="C57" s="235"/>
      <c r="D57" s="236"/>
      <c r="E57" s="236"/>
      <c r="F57" s="236"/>
      <c r="G57" s="236"/>
      <c r="H57" s="236"/>
      <c r="I57" s="236"/>
      <c r="J57" s="236"/>
      <c r="K57" s="236"/>
    </row>
    <row r="58" spans="2:11" ht="15">
      <c r="B58" s="235"/>
      <c r="C58" s="235"/>
      <c r="D58" s="236"/>
      <c r="E58" s="236"/>
      <c r="F58" s="236"/>
      <c r="G58" s="236"/>
      <c r="H58" s="236"/>
      <c r="I58" s="236"/>
      <c r="J58" s="236"/>
      <c r="K58" s="236"/>
    </row>
    <row r="59" spans="2:11" ht="15">
      <c r="B59" s="237"/>
      <c r="C59" s="238"/>
      <c r="D59" s="238"/>
      <c r="E59" s="238"/>
      <c r="F59" s="238"/>
      <c r="G59" s="238"/>
      <c r="H59" s="238"/>
      <c r="I59" s="238"/>
      <c r="J59" s="238"/>
      <c r="K59" s="238"/>
    </row>
    <row r="60" spans="2:11" ht="15">
      <c r="B60" s="237"/>
      <c r="C60" s="238"/>
      <c r="D60" s="238"/>
      <c r="E60" s="238"/>
      <c r="F60" s="238"/>
      <c r="G60" s="238"/>
      <c r="H60" s="238"/>
      <c r="I60" s="238"/>
      <c r="J60" s="238"/>
      <c r="K60" s="238"/>
    </row>
    <row r="61" spans="2:11" ht="15.75" thickBot="1">
      <c r="B61" s="235"/>
      <c r="C61" s="235"/>
      <c r="D61" s="236"/>
      <c r="E61" s="236"/>
      <c r="F61" s="236"/>
      <c r="G61" s="236"/>
      <c r="H61" s="236"/>
      <c r="I61" s="236"/>
      <c r="J61" s="236"/>
      <c r="K61" s="236"/>
    </row>
    <row r="62" spans="2:11" ht="15.75" thickBot="1">
      <c r="B62" s="235"/>
      <c r="C62" s="235"/>
      <c r="D62" s="282" t="s">
        <v>12</v>
      </c>
      <c r="E62" s="283"/>
      <c r="F62" s="284" t="s">
        <v>13</v>
      </c>
      <c r="G62" s="284"/>
      <c r="H62" s="284"/>
      <c r="I62" s="284"/>
      <c r="J62" s="285" t="s">
        <v>14</v>
      </c>
      <c r="K62" s="286"/>
    </row>
    <row r="63" spans="2:11" ht="15.75" thickBot="1">
      <c r="B63" s="297"/>
      <c r="C63" s="298"/>
      <c r="D63" s="282" t="s">
        <v>15</v>
      </c>
      <c r="E63" s="283"/>
      <c r="F63" s="290" t="s">
        <v>16</v>
      </c>
      <c r="G63" s="291"/>
      <c r="H63" s="291" t="s">
        <v>17</v>
      </c>
      <c r="I63" s="292"/>
      <c r="J63" s="287"/>
      <c r="K63" s="288"/>
    </row>
    <row r="64" spans="2:11" ht="27" thickBot="1">
      <c r="B64" s="298"/>
      <c r="C64" s="298"/>
      <c r="D64" s="239" t="s">
        <v>94</v>
      </c>
      <c r="E64" s="240" t="s">
        <v>95</v>
      </c>
      <c r="F64" s="241" t="s">
        <v>94</v>
      </c>
      <c r="G64" s="242" t="s">
        <v>95</v>
      </c>
      <c r="H64" s="241" t="s">
        <v>94</v>
      </c>
      <c r="I64" s="242" t="s">
        <v>95</v>
      </c>
      <c r="J64" s="241" t="s">
        <v>94</v>
      </c>
      <c r="K64" s="242" t="s">
        <v>95</v>
      </c>
    </row>
    <row r="65" spans="2:11" ht="15">
      <c r="B65" s="293">
        <v>2010</v>
      </c>
      <c r="C65" s="243" t="s">
        <v>37</v>
      </c>
      <c r="D65" s="244">
        <v>189574.25</v>
      </c>
      <c r="E65" s="245">
        <v>189252.75</v>
      </c>
      <c r="F65" s="246">
        <v>50976.25</v>
      </c>
      <c r="G65" s="247">
        <v>50442.75</v>
      </c>
      <c r="H65" s="244">
        <v>12798.25</v>
      </c>
      <c r="I65" s="245">
        <v>12645.25</v>
      </c>
      <c r="J65" s="207">
        <f>+D65+F65+H65</f>
        <v>253348.75</v>
      </c>
      <c r="K65" s="208">
        <f>+E65+G65+I65</f>
        <v>252340.75</v>
      </c>
    </row>
    <row r="66" spans="2:11" ht="15">
      <c r="B66" s="294"/>
      <c r="C66" s="248" t="s">
        <v>38</v>
      </c>
      <c r="D66" s="249">
        <v>205236</v>
      </c>
      <c r="E66" s="250">
        <v>204723</v>
      </c>
      <c r="F66" s="251">
        <v>53405</v>
      </c>
      <c r="G66" s="252">
        <v>52934</v>
      </c>
      <c r="H66" s="249">
        <v>14915</v>
      </c>
      <c r="I66" s="250">
        <v>14804</v>
      </c>
      <c r="J66" s="209">
        <f aca="true" t="shared" si="5" ref="J66:K73">+D66+F66+H66</f>
        <v>273556</v>
      </c>
      <c r="K66" s="210">
        <f t="shared" si="5"/>
        <v>272461</v>
      </c>
    </row>
    <row r="67" spans="2:11" ht="15.75" thickBot="1">
      <c r="B67" s="295"/>
      <c r="C67" s="253" t="s">
        <v>39</v>
      </c>
      <c r="D67" s="254">
        <v>173436</v>
      </c>
      <c r="E67" s="255">
        <v>173165</v>
      </c>
      <c r="F67" s="256">
        <v>49823</v>
      </c>
      <c r="G67" s="257">
        <v>49290</v>
      </c>
      <c r="H67" s="254">
        <v>10990</v>
      </c>
      <c r="I67" s="255">
        <v>10850</v>
      </c>
      <c r="J67" s="217">
        <f t="shared" si="5"/>
        <v>234249</v>
      </c>
      <c r="K67" s="218">
        <f t="shared" si="5"/>
        <v>233305</v>
      </c>
    </row>
    <row r="68" spans="2:11" ht="15">
      <c r="B68" s="293">
        <v>2011</v>
      </c>
      <c r="C68" s="243" t="s">
        <v>37</v>
      </c>
      <c r="D68" s="244">
        <v>180593</v>
      </c>
      <c r="E68" s="245">
        <v>180333</v>
      </c>
      <c r="F68" s="246">
        <v>56303.583333333336</v>
      </c>
      <c r="G68" s="247">
        <v>55716.833333333336</v>
      </c>
      <c r="H68" s="244">
        <v>14653.25</v>
      </c>
      <c r="I68" s="245">
        <v>14419.416666666666</v>
      </c>
      <c r="J68" s="207">
        <f t="shared" si="5"/>
        <v>251549.83333333334</v>
      </c>
      <c r="K68" s="208">
        <f t="shared" si="5"/>
        <v>250469.25</v>
      </c>
    </row>
    <row r="69" spans="2:11" ht="15">
      <c r="B69" s="294"/>
      <c r="C69" s="248" t="s">
        <v>38</v>
      </c>
      <c r="D69" s="249">
        <v>238572</v>
      </c>
      <c r="E69" s="250">
        <v>238254</v>
      </c>
      <c r="F69" s="251">
        <v>65858</v>
      </c>
      <c r="G69" s="252">
        <v>65120</v>
      </c>
      <c r="H69" s="249">
        <v>25007</v>
      </c>
      <c r="I69" s="250">
        <v>24575</v>
      </c>
      <c r="J69" s="209">
        <f t="shared" si="5"/>
        <v>329437</v>
      </c>
      <c r="K69" s="210">
        <f t="shared" si="5"/>
        <v>327949</v>
      </c>
    </row>
    <row r="70" spans="2:11" ht="15.75" thickBot="1">
      <c r="B70" s="295"/>
      <c r="C70" s="253" t="s">
        <v>39</v>
      </c>
      <c r="D70" s="254">
        <v>131550</v>
      </c>
      <c r="E70" s="255">
        <v>131303</v>
      </c>
      <c r="F70" s="256">
        <v>47812</v>
      </c>
      <c r="G70" s="257">
        <v>47302</v>
      </c>
      <c r="H70" s="254">
        <v>9204</v>
      </c>
      <c r="I70" s="255">
        <v>9109</v>
      </c>
      <c r="J70" s="217">
        <f t="shared" si="5"/>
        <v>188566</v>
      </c>
      <c r="K70" s="218">
        <f t="shared" si="5"/>
        <v>187714</v>
      </c>
    </row>
    <row r="71" spans="2:11" ht="15">
      <c r="B71" s="293">
        <v>2012</v>
      </c>
      <c r="C71" s="243" t="s">
        <v>37</v>
      </c>
      <c r="D71" s="244">
        <f>AVERAGE(D44:D55)</f>
        <v>168941.8</v>
      </c>
      <c r="E71" s="245">
        <f>AVERAGE(E44:E55)</f>
        <v>168760.2</v>
      </c>
      <c r="F71" s="246">
        <f>AVERAGE(F44:F55)</f>
        <v>53709.6</v>
      </c>
      <c r="G71" s="247">
        <f>AVERAGE(G44:G55)</f>
        <v>53260.8</v>
      </c>
      <c r="H71" s="244">
        <f>AVERAGE(H44:H55)</f>
        <v>13886</v>
      </c>
      <c r="I71" s="245">
        <f>AVERAGE(I44:I55)</f>
        <v>13690.8</v>
      </c>
      <c r="J71" s="207">
        <f t="shared" si="5"/>
        <v>236537.4</v>
      </c>
      <c r="K71" s="208">
        <f t="shared" si="5"/>
        <v>235711.8</v>
      </c>
    </row>
    <row r="72" spans="2:11" ht="15">
      <c r="B72" s="294"/>
      <c r="C72" s="248" t="s">
        <v>38</v>
      </c>
      <c r="D72" s="249">
        <f>MAX(D44:D55)</f>
        <v>204557</v>
      </c>
      <c r="E72" s="250">
        <f>MAX(E44:E55)</f>
        <v>204406</v>
      </c>
      <c r="F72" s="251">
        <f>MAX(F44:F55)</f>
        <v>58224</v>
      </c>
      <c r="G72" s="252">
        <f>MAX(G44:G55)</f>
        <v>57741</v>
      </c>
      <c r="H72" s="249">
        <f>MAX(H44:H55)</f>
        <v>16034</v>
      </c>
      <c r="I72" s="250">
        <f>MAX(I44:I55)</f>
        <v>15904</v>
      </c>
      <c r="J72" s="209">
        <f t="shared" si="5"/>
        <v>278815</v>
      </c>
      <c r="K72" s="210">
        <f t="shared" si="5"/>
        <v>278051</v>
      </c>
    </row>
    <row r="73" spans="2:11" ht="15.75" thickBot="1">
      <c r="B73" s="295"/>
      <c r="C73" s="253" t="s">
        <v>39</v>
      </c>
      <c r="D73" s="254">
        <f>MIN(D44:D55)</f>
        <v>144562</v>
      </c>
      <c r="E73" s="255">
        <f>MIN(E44:E55)</f>
        <v>144288</v>
      </c>
      <c r="F73" s="256">
        <f>MIN(F44:F55)</f>
        <v>48093</v>
      </c>
      <c r="G73" s="257">
        <f>MIN(G44:G55)</f>
        <v>47560</v>
      </c>
      <c r="H73" s="254">
        <f>MIN(H44:H55)</f>
        <v>11998</v>
      </c>
      <c r="I73" s="255">
        <f>MIN(I44:I55)</f>
        <v>11769</v>
      </c>
      <c r="J73" s="217">
        <f t="shared" si="5"/>
        <v>204653</v>
      </c>
      <c r="K73" s="218">
        <f t="shared" si="5"/>
        <v>203617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56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  <c r="N2" s="359">
        <v>41030</v>
      </c>
      <c r="O2" s="360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1" t="s">
        <v>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67" t="s">
        <v>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54" t="s">
        <v>5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2"/>
      <c r="G11" s="373"/>
      <c r="H11" s="373"/>
      <c r="I11" s="373"/>
      <c r="J11" s="373"/>
      <c r="K11" s="373"/>
      <c r="L11" s="373"/>
      <c r="M11" s="374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54" t="s">
        <v>7</v>
      </c>
      <c r="G13" s="355"/>
      <c r="H13" s="355"/>
      <c r="I13" s="355"/>
      <c r="J13" s="355"/>
      <c r="K13" s="355"/>
      <c r="L13" s="355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2"/>
      <c r="G14" s="351"/>
      <c r="H14" s="351"/>
      <c r="I14" s="351"/>
      <c r="J14" s="351"/>
      <c r="K14" s="351"/>
      <c r="L14" s="35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50</v>
      </c>
      <c r="G15" s="351"/>
      <c r="H15" s="351"/>
      <c r="I15" s="351"/>
      <c r="J15" s="351"/>
      <c r="K15" s="351"/>
      <c r="L15" s="35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2"/>
      <c r="G16" s="351"/>
      <c r="H16" s="351"/>
      <c r="I16" s="351"/>
      <c r="J16" s="351"/>
      <c r="K16" s="351"/>
      <c r="L16" s="35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4" t="s">
        <v>12</v>
      </c>
      <c r="E26" s="325"/>
      <c r="F26" s="326" t="s">
        <v>13</v>
      </c>
      <c r="G26" s="326"/>
      <c r="H26" s="326"/>
      <c r="I26" s="326"/>
      <c r="J26" s="327" t="s">
        <v>14</v>
      </c>
      <c r="K26" s="328"/>
    </row>
    <row r="27" spans="2:11" ht="13.5" thickBot="1">
      <c r="B27" s="353"/>
      <c r="C27" s="353"/>
      <c r="D27" s="319" t="s">
        <v>15</v>
      </c>
      <c r="E27" s="320"/>
      <c r="F27" s="335" t="s">
        <v>16</v>
      </c>
      <c r="G27" s="336"/>
      <c r="H27" s="336" t="s">
        <v>17</v>
      </c>
      <c r="I27" s="337"/>
      <c r="J27" s="329"/>
      <c r="K27" s="330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43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4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4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4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4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4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4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4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4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4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4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5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46">
        <v>2011</v>
      </c>
      <c r="C41" s="337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3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4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4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4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4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4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4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4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4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4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4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5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46">
        <v>2012</v>
      </c>
      <c r="C54" s="337"/>
      <c r="D54" s="54">
        <v>26813832.73563015</v>
      </c>
      <c r="E54" s="54">
        <v>2550354.6825583708</v>
      </c>
      <c r="F54" s="54">
        <v>183466622.00549465</v>
      </c>
      <c r="G54" s="54">
        <v>26547219.124784358</v>
      </c>
      <c r="H54" s="54">
        <v>71843977.12362354</v>
      </c>
      <c r="I54" s="54">
        <v>10993329.22835844</v>
      </c>
      <c r="J54" s="54">
        <v>282124431.86474836</v>
      </c>
      <c r="K54" s="55">
        <v>40090903.03570117</v>
      </c>
    </row>
    <row r="55" spans="2:13" ht="12.75" customHeight="1">
      <c r="B55" s="347" t="s">
        <v>35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4" t="s">
        <v>12</v>
      </c>
      <c r="E60" s="325"/>
      <c r="F60" s="326" t="s">
        <v>13</v>
      </c>
      <c r="G60" s="326"/>
      <c r="H60" s="326"/>
      <c r="I60" s="326"/>
      <c r="J60" s="327" t="s">
        <v>14</v>
      </c>
      <c r="K60" s="328"/>
      <c r="L60" s="57"/>
      <c r="M60" s="57"/>
    </row>
    <row r="61" spans="2:11" ht="13.5" thickBot="1">
      <c r="B61" s="307"/>
      <c r="C61" s="349"/>
      <c r="D61" s="319" t="s">
        <v>15</v>
      </c>
      <c r="E61" s="320"/>
      <c r="F61" s="335" t="s">
        <v>16</v>
      </c>
      <c r="G61" s="336"/>
      <c r="H61" s="336" t="s">
        <v>17</v>
      </c>
      <c r="I61" s="337"/>
      <c r="J61" s="329"/>
      <c r="K61" s="330"/>
    </row>
    <row r="62" spans="2:11" ht="26.25" thickBot="1">
      <c r="B62" s="349"/>
      <c r="C62" s="349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0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1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2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0">
        <v>2012</v>
      </c>
      <c r="C66" s="62" t="s">
        <v>37</v>
      </c>
      <c r="D66" s="63">
        <v>5362766.547126031</v>
      </c>
      <c r="E66" s="64">
        <v>510070.93651167414</v>
      </c>
      <c r="F66" s="65">
        <v>36693324.40109893</v>
      </c>
      <c r="G66" s="66">
        <v>5309443.824956872</v>
      </c>
      <c r="H66" s="65">
        <v>14368795.424724707</v>
      </c>
      <c r="I66" s="66">
        <v>2198665.845671688</v>
      </c>
      <c r="J66" s="65">
        <v>56424886.372949675</v>
      </c>
      <c r="K66" s="66">
        <v>8018180.607140234</v>
      </c>
      <c r="L66" s="67"/>
      <c r="M66" s="67"/>
    </row>
    <row r="67" spans="2:14" ht="12.75">
      <c r="B67" s="341"/>
      <c r="C67" s="68" t="s">
        <v>38</v>
      </c>
      <c r="D67" s="69">
        <v>6398986.979146337</v>
      </c>
      <c r="E67" s="70">
        <v>570527.9992719411</v>
      </c>
      <c r="F67" s="71">
        <v>39491753.15069126</v>
      </c>
      <c r="G67" s="72">
        <v>5850616.0831152415</v>
      </c>
      <c r="H67" s="71">
        <v>17313339.44642055</v>
      </c>
      <c r="I67" s="72">
        <v>2461213.348542563</v>
      </c>
      <c r="J67" s="71">
        <v>61488020.80578313</v>
      </c>
      <c r="K67" s="72">
        <v>8774478.691772789</v>
      </c>
      <c r="L67" s="67"/>
      <c r="M67" s="67"/>
      <c r="N67" s="67"/>
    </row>
    <row r="68" spans="2:14" ht="13.5" thickBot="1">
      <c r="B68" s="342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1979807.810886072</v>
      </c>
      <c r="J68" s="76">
        <v>51291641.1942707</v>
      </c>
      <c r="K68" s="77">
        <v>7582640.992467023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0"/>
      <c r="C76" s="300"/>
      <c r="D76" s="305"/>
      <c r="E76" s="324" t="s">
        <v>12</v>
      </c>
      <c r="F76" s="325"/>
      <c r="G76" s="326" t="s">
        <v>13</v>
      </c>
      <c r="H76" s="326"/>
      <c r="I76" s="326"/>
      <c r="J76" s="326"/>
      <c r="K76" s="315" t="s">
        <v>14</v>
      </c>
      <c r="L76" s="316"/>
      <c r="M76" s="20"/>
      <c r="N76" s="20"/>
    </row>
    <row r="77" spans="2:14" ht="13.5" thickBot="1">
      <c r="B77" s="79"/>
      <c r="C77" s="79"/>
      <c r="D77" s="80"/>
      <c r="E77" s="319" t="s">
        <v>15</v>
      </c>
      <c r="F77" s="320"/>
      <c r="G77" s="321" t="s">
        <v>16</v>
      </c>
      <c r="H77" s="322"/>
      <c r="I77" s="322" t="s">
        <v>17</v>
      </c>
      <c r="J77" s="323"/>
      <c r="K77" s="317"/>
      <c r="L77" s="318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2012</v>
      </c>
      <c r="E79" s="91">
        <v>189300.64318683365</v>
      </c>
      <c r="F79" s="92">
        <v>18682.68380596861</v>
      </c>
      <c r="G79" s="91">
        <v>1949952.3197908716</v>
      </c>
      <c r="H79" s="93">
        <v>332890.3858869388</v>
      </c>
      <c r="I79" s="93">
        <v>268395.76882875815</v>
      </c>
      <c r="J79" s="92">
        <v>64512.74182770639</v>
      </c>
      <c r="K79" s="91">
        <v>2407648.731806463</v>
      </c>
      <c r="L79" s="92">
        <v>416085.8115206138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2012</v>
      </c>
      <c r="E80" s="98">
        <v>165174.69866721684</v>
      </c>
      <c r="F80" s="99">
        <v>16295.029230451824</v>
      </c>
      <c r="G80" s="98">
        <v>2363343.283422735</v>
      </c>
      <c r="H80" s="100">
        <v>310142.69335258927</v>
      </c>
      <c r="I80" s="100">
        <v>957641.1964555396</v>
      </c>
      <c r="J80" s="99">
        <v>158057.22768929234</v>
      </c>
      <c r="K80" s="98">
        <v>3486159.178545492</v>
      </c>
      <c r="L80" s="99">
        <v>484494.95027233346</v>
      </c>
      <c r="M80" s="101"/>
      <c r="N80" s="94"/>
    </row>
    <row r="81" spans="1:14" ht="12.75">
      <c r="A81" s="87"/>
      <c r="B81" s="95">
        <v>4</v>
      </c>
      <c r="C81" s="96">
        <v>5</v>
      </c>
      <c r="D81" s="97">
        <v>2012</v>
      </c>
      <c r="E81" s="98">
        <v>178129.994080312</v>
      </c>
      <c r="F81" s="99">
        <v>18728.534271550652</v>
      </c>
      <c r="G81" s="98">
        <v>1743770.2542147187</v>
      </c>
      <c r="H81" s="100">
        <v>218552.57988052766</v>
      </c>
      <c r="I81" s="100">
        <v>394538.39081556443</v>
      </c>
      <c r="J81" s="99">
        <v>59820.00714344976</v>
      </c>
      <c r="K81" s="98">
        <v>2316438.639110595</v>
      </c>
      <c r="L81" s="99">
        <v>297101.1212955281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2012</v>
      </c>
      <c r="E82" s="98">
        <v>170338.66259437482</v>
      </c>
      <c r="F82" s="99">
        <v>20371.758120384966</v>
      </c>
      <c r="G82" s="98">
        <v>1820812.7722289057</v>
      </c>
      <c r="H82" s="100">
        <v>357391.1143429022</v>
      </c>
      <c r="I82" s="100">
        <v>675135.9006056584</v>
      </c>
      <c r="J82" s="99">
        <v>58713.86433875384</v>
      </c>
      <c r="K82" s="98">
        <v>2666287.3354289387</v>
      </c>
      <c r="L82" s="99">
        <v>436476.736802041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2012</v>
      </c>
      <c r="E83" s="98">
        <v>307410.8701596889</v>
      </c>
      <c r="F83" s="99">
        <v>45392.783654641724</v>
      </c>
      <c r="G83" s="98">
        <v>1282862.8514976003</v>
      </c>
      <c r="H83" s="100">
        <v>183580.57218269075</v>
      </c>
      <c r="I83" s="100">
        <v>357419.71048734075</v>
      </c>
      <c r="J83" s="99">
        <v>71163.76116788019</v>
      </c>
      <c r="K83" s="98">
        <v>1947693.43214463</v>
      </c>
      <c r="L83" s="99">
        <v>300137.11700521264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2012</v>
      </c>
      <c r="E84" s="98">
        <v>216464.3247394653</v>
      </c>
      <c r="F84" s="99">
        <v>32259.350646702635</v>
      </c>
      <c r="G84" s="98">
        <v>1433021.919053013</v>
      </c>
      <c r="H84" s="100">
        <v>188712.92375293485</v>
      </c>
      <c r="I84" s="100">
        <v>799477.4476582775</v>
      </c>
      <c r="J84" s="99">
        <v>110256.03250195658</v>
      </c>
      <c r="K84" s="98">
        <v>2448963.6914507556</v>
      </c>
      <c r="L84" s="99">
        <v>331228.30690159404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2012</v>
      </c>
      <c r="E85" s="98">
        <v>198963.3898198584</v>
      </c>
      <c r="F85" s="99">
        <v>17563.97255033968</v>
      </c>
      <c r="G85" s="98">
        <v>2396781.0377154863</v>
      </c>
      <c r="H85" s="100">
        <v>497593.9200501866</v>
      </c>
      <c r="I85" s="100">
        <v>1699187.3632413242</v>
      </c>
      <c r="J85" s="99">
        <v>149069.72805353242</v>
      </c>
      <c r="K85" s="98">
        <v>4294931.790776669</v>
      </c>
      <c r="L85" s="99">
        <v>664227.6206540588</v>
      </c>
      <c r="M85" s="101"/>
      <c r="N85" s="94"/>
    </row>
    <row r="86" spans="1:14" ht="12.75">
      <c r="A86" s="87"/>
      <c r="B86" s="95">
        <v>11</v>
      </c>
      <c r="C86" s="96">
        <v>5</v>
      </c>
      <c r="D86" s="97">
        <v>2012</v>
      </c>
      <c r="E86" s="98">
        <v>189324.93118934034</v>
      </c>
      <c r="F86" s="99">
        <v>16728.759392992266</v>
      </c>
      <c r="G86" s="98">
        <v>2212998.6966503533</v>
      </c>
      <c r="H86" s="100">
        <v>388455.6671594835</v>
      </c>
      <c r="I86" s="100">
        <v>1164936.10556835</v>
      </c>
      <c r="J86" s="99">
        <v>191784.70093971046</v>
      </c>
      <c r="K86" s="98">
        <v>3567259.733408044</v>
      </c>
      <c r="L86" s="99">
        <v>596969.1274921861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2012</v>
      </c>
      <c r="E87" s="98">
        <v>215294.35861418615</v>
      </c>
      <c r="F87" s="99">
        <v>16684.595856908567</v>
      </c>
      <c r="G87" s="98">
        <v>1607753.4838991386</v>
      </c>
      <c r="H87" s="100">
        <v>268983.28421484213</v>
      </c>
      <c r="I87" s="100">
        <v>538392.581102911</v>
      </c>
      <c r="J87" s="99">
        <v>116454.86365723658</v>
      </c>
      <c r="K87" s="98">
        <v>2361440.4236162356</v>
      </c>
      <c r="L87" s="99">
        <v>402122.7437289873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2012</v>
      </c>
      <c r="E88" s="98">
        <v>176898.73952220095</v>
      </c>
      <c r="F88" s="99">
        <v>16578.970345122296</v>
      </c>
      <c r="G88" s="98">
        <v>2050601.3626653375</v>
      </c>
      <c r="H88" s="100">
        <v>359569.3820174189</v>
      </c>
      <c r="I88" s="100">
        <v>777208.9576533311</v>
      </c>
      <c r="J88" s="99">
        <v>44757.76458223108</v>
      </c>
      <c r="K88" s="98">
        <v>3004709.0598408696</v>
      </c>
      <c r="L88" s="99">
        <v>420906.11694477225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2012</v>
      </c>
      <c r="E89" s="98">
        <v>200158.37360745107</v>
      </c>
      <c r="F89" s="99">
        <v>22426.601615336636</v>
      </c>
      <c r="G89" s="98">
        <v>2193761.1805536</v>
      </c>
      <c r="H89" s="100">
        <v>454202.15743195673</v>
      </c>
      <c r="I89" s="100">
        <v>872471.3330852326</v>
      </c>
      <c r="J89" s="99">
        <v>131160.2698517431</v>
      </c>
      <c r="K89" s="98">
        <v>3266390.8872462837</v>
      </c>
      <c r="L89" s="99">
        <v>607789.0288990365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2012</v>
      </c>
      <c r="E90" s="98">
        <v>269019.76414721325</v>
      </c>
      <c r="F90" s="99">
        <v>32874.073444894864</v>
      </c>
      <c r="G90" s="98">
        <v>2179205.4486450874</v>
      </c>
      <c r="H90" s="100">
        <v>326160.2757573337</v>
      </c>
      <c r="I90" s="100">
        <v>1201521.5363260582</v>
      </c>
      <c r="J90" s="99">
        <v>220999.13136369988</v>
      </c>
      <c r="K90" s="98">
        <v>3649746.749118359</v>
      </c>
      <c r="L90" s="99">
        <v>580033.4805659284</v>
      </c>
      <c r="M90" s="101"/>
      <c r="N90" s="94"/>
    </row>
    <row r="91" spans="1:14" ht="12.75">
      <c r="A91" s="87"/>
      <c r="B91" s="95">
        <v>18</v>
      </c>
      <c r="C91" s="96">
        <v>5</v>
      </c>
      <c r="D91" s="97">
        <v>2012</v>
      </c>
      <c r="E91" s="98">
        <v>380510.14352469426</v>
      </c>
      <c r="F91" s="99">
        <v>27028.45831943783</v>
      </c>
      <c r="G91" s="98">
        <v>1845032.1261910435</v>
      </c>
      <c r="H91" s="100">
        <v>145143.07507146258</v>
      </c>
      <c r="I91" s="100">
        <v>1528841.3186934253</v>
      </c>
      <c r="J91" s="99">
        <v>137594.46388161028</v>
      </c>
      <c r="K91" s="98">
        <v>3754383.588409163</v>
      </c>
      <c r="L91" s="99">
        <v>309765.99727251066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2012</v>
      </c>
      <c r="E92" s="98">
        <v>312899.64219874324</v>
      </c>
      <c r="F92" s="99">
        <v>27709.691787420456</v>
      </c>
      <c r="G92" s="98">
        <v>1851647.5294923384</v>
      </c>
      <c r="H92" s="100">
        <v>307013.57538803096</v>
      </c>
      <c r="I92" s="100">
        <v>860638.2044244455</v>
      </c>
      <c r="J92" s="99">
        <v>117893.31335064523</v>
      </c>
      <c r="K92" s="98">
        <v>3025185.376115527</v>
      </c>
      <c r="L92" s="99">
        <v>452616.5805260967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2012</v>
      </c>
      <c r="E93" s="98">
        <v>248311.97242116087</v>
      </c>
      <c r="F93" s="99">
        <v>21940.49342381198</v>
      </c>
      <c r="G93" s="98">
        <v>1890502.7873323306</v>
      </c>
      <c r="H93" s="100">
        <v>247694.36063783488</v>
      </c>
      <c r="I93" s="100">
        <v>641373.0829818383</v>
      </c>
      <c r="J93" s="99">
        <v>123330.30853875678</v>
      </c>
      <c r="K93" s="98">
        <v>2780187.8427353296</v>
      </c>
      <c r="L93" s="99">
        <v>392965.16260040365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2012</v>
      </c>
      <c r="E94" s="98">
        <v>260195.12063821865</v>
      </c>
      <c r="F94" s="99">
        <v>23100.45896269871</v>
      </c>
      <c r="G94" s="98">
        <v>1975022.8635337239</v>
      </c>
      <c r="H94" s="100">
        <v>136876.21866632692</v>
      </c>
      <c r="I94" s="100">
        <v>1115654.741002019</v>
      </c>
      <c r="J94" s="99">
        <v>204638.2754513201</v>
      </c>
      <c r="K94" s="98">
        <v>3350872.7251739614</v>
      </c>
      <c r="L94" s="99">
        <v>364614.95308034576</v>
      </c>
      <c r="M94" s="101"/>
      <c r="N94" s="94"/>
    </row>
    <row r="95" spans="1:14" ht="12.75">
      <c r="A95" s="87"/>
      <c r="B95" s="95">
        <v>25</v>
      </c>
      <c r="C95" s="96">
        <v>5</v>
      </c>
      <c r="D95" s="97">
        <v>2012</v>
      </c>
      <c r="E95" s="98">
        <v>256964.258925231</v>
      </c>
      <c r="F95" s="99">
        <v>18304.321136994662</v>
      </c>
      <c r="G95" s="98">
        <v>1935749.227956206</v>
      </c>
      <c r="H95" s="100">
        <v>266630.8516747731</v>
      </c>
      <c r="I95" s="100">
        <v>851719.5138215544</v>
      </c>
      <c r="J95" s="99">
        <v>124420.46388752144</v>
      </c>
      <c r="K95" s="98">
        <v>3044433.0007029916</v>
      </c>
      <c r="L95" s="99">
        <v>409355.6366992892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2012</v>
      </c>
      <c r="E96" s="98">
        <v>244787.9629935757</v>
      </c>
      <c r="F96" s="99">
        <v>23261.196862268876</v>
      </c>
      <c r="G96" s="98">
        <v>1679443.8613914135</v>
      </c>
      <c r="H96" s="100">
        <v>218762.40774052023</v>
      </c>
      <c r="I96" s="100">
        <v>665289.8801316202</v>
      </c>
      <c r="J96" s="99">
        <v>115192.70408179254</v>
      </c>
      <c r="K96" s="98">
        <v>2589521.704516609</v>
      </c>
      <c r="L96" s="99">
        <v>357216.30868458166</v>
      </c>
      <c r="M96" s="101"/>
      <c r="N96" s="94"/>
    </row>
    <row r="97" spans="1:13" s="111" customFormat="1" ht="12.75" customHeight="1">
      <c r="A97" s="87"/>
      <c r="B97" s="95">
        <v>29</v>
      </c>
      <c r="C97" s="96">
        <v>5</v>
      </c>
      <c r="D97" s="97">
        <v>2012</v>
      </c>
      <c r="E97" s="98">
        <v>178088.94133970916</v>
      </c>
      <c r="F97" s="99">
        <v>11057.05877983773</v>
      </c>
      <c r="G97" s="98">
        <v>1456665.4748304787</v>
      </c>
      <c r="H97" s="100">
        <v>282976.4306588798</v>
      </c>
      <c r="I97" s="100">
        <v>472687.8850664367</v>
      </c>
      <c r="J97" s="99">
        <v>79257.58609140439</v>
      </c>
      <c r="K97" s="98">
        <v>2107442.3012366244</v>
      </c>
      <c r="L97" s="99">
        <v>373291.0755301219</v>
      </c>
      <c r="M97" s="27"/>
    </row>
    <row r="98" spans="1:13" s="111" customFormat="1" ht="12.75" customHeight="1">
      <c r="A98" s="103"/>
      <c r="B98" s="95">
        <v>30</v>
      </c>
      <c r="C98" s="96">
        <v>5</v>
      </c>
      <c r="D98" s="97">
        <v>2012</v>
      </c>
      <c r="E98" s="98">
        <v>101806.44520261697</v>
      </c>
      <c r="F98" s="99">
        <v>10743.217035445758</v>
      </c>
      <c r="G98" s="98">
        <v>1600423.9493955672</v>
      </c>
      <c r="H98" s="100">
        <v>168182.483892198</v>
      </c>
      <c r="I98" s="100">
        <v>746380.2591036031</v>
      </c>
      <c r="J98" s="99">
        <v>83030.45718582171</v>
      </c>
      <c r="K98" s="98">
        <v>2448610.6537017873</v>
      </c>
      <c r="L98" s="99">
        <v>261956.1581134655</v>
      </c>
      <c r="M98" s="27"/>
    </row>
    <row r="99" spans="1:15" s="111" customFormat="1" ht="13.5" thickBot="1">
      <c r="A99" s="103"/>
      <c r="B99" s="105">
        <v>31</v>
      </c>
      <c r="C99" s="106">
        <v>5</v>
      </c>
      <c r="D99" s="107">
        <v>2012</v>
      </c>
      <c r="E99" s="108">
        <v>222884.97109922583</v>
      </c>
      <c r="F99" s="109">
        <v>24917.250871773085</v>
      </c>
      <c r="G99" s="108">
        <v>2022400.7202313144</v>
      </c>
      <c r="H99" s="110">
        <v>191101.72335540925</v>
      </c>
      <c r="I99" s="110">
        <v>724428.2693672647</v>
      </c>
      <c r="J99" s="109">
        <v>99105.68295649825</v>
      </c>
      <c r="K99" s="108">
        <v>2969713.960697805</v>
      </c>
      <c r="L99" s="109">
        <v>315124.6571836806</v>
      </c>
      <c r="M99" s="104"/>
      <c r="N99" s="104"/>
      <c r="O99" s="27"/>
    </row>
    <row r="100" spans="1:13" s="111" customFormat="1" ht="12.75" customHeight="1">
      <c r="A100" s="102"/>
      <c r="B100" s="27"/>
      <c r="C100" s="27"/>
      <c r="D100" s="27"/>
      <c r="E100" s="104"/>
      <c r="F100" s="27"/>
      <c r="G100" s="27"/>
      <c r="H100" s="27"/>
      <c r="I100" s="27"/>
      <c r="J100" s="27"/>
      <c r="K100" s="27"/>
      <c r="L100" s="27"/>
      <c r="M100" s="27"/>
    </row>
    <row r="101" spans="1:15" s="111" customFormat="1" ht="12.75">
      <c r="A101" s="102"/>
      <c r="B101" s="27" t="s">
        <v>44</v>
      </c>
      <c r="C101" s="27" t="s">
        <v>44</v>
      </c>
      <c r="D101" s="27" t="s">
        <v>44</v>
      </c>
      <c r="E101" s="104"/>
      <c r="F101" s="27"/>
      <c r="G101" s="27"/>
      <c r="H101" s="27"/>
      <c r="I101" s="27"/>
      <c r="J101" s="27"/>
      <c r="K101" s="27"/>
      <c r="L101" s="27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4" t="s">
        <v>12</v>
      </c>
      <c r="E103" s="325"/>
      <c r="F103" s="326" t="s">
        <v>13</v>
      </c>
      <c r="G103" s="326"/>
      <c r="H103" s="326"/>
      <c r="I103" s="326"/>
      <c r="J103" s="327" t="s">
        <v>14</v>
      </c>
      <c r="K103" s="328"/>
      <c r="L103" s="20"/>
      <c r="M103" s="20"/>
      <c r="N103" s="20"/>
      <c r="O103" s="20"/>
    </row>
    <row r="104" spans="2:13" ht="13.5" thickBot="1">
      <c r="B104" s="331">
        <v>41030</v>
      </c>
      <c r="C104" s="332"/>
      <c r="D104" s="319" t="s">
        <v>15</v>
      </c>
      <c r="E104" s="320"/>
      <c r="F104" s="335" t="s">
        <v>16</v>
      </c>
      <c r="G104" s="336"/>
      <c r="H104" s="336" t="s">
        <v>17</v>
      </c>
      <c r="I104" s="337"/>
      <c r="J104" s="329"/>
      <c r="K104" s="330"/>
      <c r="L104" s="20"/>
      <c r="M104" s="20"/>
    </row>
    <row r="105" spans="2:13" ht="26.25" thickBot="1">
      <c r="B105" s="333"/>
      <c r="C105" s="334"/>
      <c r="D105" s="60" t="s">
        <v>20</v>
      </c>
      <c r="E105" s="176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38" t="s">
        <v>37</v>
      </c>
      <c r="C106" s="339"/>
      <c r="D106" s="65">
        <v>230582.0675546895</v>
      </c>
      <c r="E106" s="66">
        <v>22549.728856612</v>
      </c>
      <c r="F106" s="65">
        <v>1882718.8533950353</v>
      </c>
      <c r="G106" s="66">
        <v>279536.21211674367</v>
      </c>
      <c r="H106" s="65">
        <v>811121.7631926335</v>
      </c>
      <c r="I106" s="66">
        <v>114640.03929830245</v>
      </c>
      <c r="J106" s="65">
        <v>2924422.684142358</v>
      </c>
      <c r="K106" s="66">
        <v>416725.98027165816</v>
      </c>
      <c r="L106" s="20"/>
      <c r="M106" s="20"/>
    </row>
    <row r="107" spans="2:13" ht="12.75">
      <c r="B107" s="313" t="s">
        <v>38</v>
      </c>
      <c r="C107" s="314"/>
      <c r="D107" s="71">
        <v>389877.27753185236</v>
      </c>
      <c r="E107" s="72">
        <v>45392.783654641724</v>
      </c>
      <c r="F107" s="71">
        <v>2396781.0377154863</v>
      </c>
      <c r="G107" s="72">
        <v>497593.9200501866</v>
      </c>
      <c r="H107" s="71">
        <v>1699187.3632413242</v>
      </c>
      <c r="I107" s="72">
        <v>220999.13136369988</v>
      </c>
      <c r="J107" s="71">
        <v>4294931.790776669</v>
      </c>
      <c r="K107" s="72">
        <v>664227.6206540588</v>
      </c>
      <c r="L107" s="20"/>
      <c r="M107" s="20"/>
    </row>
    <row r="108" spans="2:13" ht="13.5" thickBot="1">
      <c r="B108" s="309" t="s">
        <v>39</v>
      </c>
      <c r="C108" s="310"/>
      <c r="D108" s="76">
        <v>101806.44520261697</v>
      </c>
      <c r="E108" s="77">
        <v>10743.217035445758</v>
      </c>
      <c r="F108" s="76">
        <v>1282862.8514976003</v>
      </c>
      <c r="G108" s="77">
        <v>136876.21866632692</v>
      </c>
      <c r="H108" s="76">
        <v>268395.76882875815</v>
      </c>
      <c r="I108" s="77">
        <v>44757.76458223108</v>
      </c>
      <c r="J108" s="76">
        <v>1947693.43214463</v>
      </c>
      <c r="K108" s="77">
        <v>261956.1581134655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11" t="s">
        <v>13</v>
      </c>
      <c r="I116" s="312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54</v>
      </c>
      <c r="D118" s="129"/>
      <c r="E118" s="130"/>
      <c r="F118" s="131">
        <v>15569477.295404708</v>
      </c>
      <c r="G118" s="131">
        <v>12672.741025181862</v>
      </c>
      <c r="H118" s="132">
        <v>10630212.48502763</v>
      </c>
      <c r="I118" s="133">
        <v>4926592.069351897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55</v>
      </c>
      <c r="D119" s="140"/>
      <c r="E119" s="141"/>
      <c r="F119" s="142">
        <v>8949222.91713191</v>
      </c>
      <c r="G119" s="142">
        <v>64200.47231031108</v>
      </c>
      <c r="H119" s="143">
        <v>5915561.190769609</v>
      </c>
      <c r="I119" s="144">
        <v>2969461.25405199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56</v>
      </c>
      <c r="D120" s="140"/>
      <c r="E120" s="141"/>
      <c r="F120" s="142">
        <v>8435182.390797272</v>
      </c>
      <c r="G120" s="142">
        <v>410869.01087332936</v>
      </c>
      <c r="H120" s="143">
        <v>5020305.717303078</v>
      </c>
      <c r="I120" s="144">
        <v>3004007.6626208643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57</v>
      </c>
      <c r="D121" s="140"/>
      <c r="E121" s="141"/>
      <c r="F121" s="142">
        <v>4818372.120390968</v>
      </c>
      <c r="G121" s="142">
        <v>341304.46430697176</v>
      </c>
      <c r="H121" s="143">
        <v>3660528.4320632815</v>
      </c>
      <c r="I121" s="144">
        <v>816539.2240207144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58</v>
      </c>
      <c r="D122" s="140"/>
      <c r="E122" s="141"/>
      <c r="F122" s="145">
        <v>4678478.500064582</v>
      </c>
      <c r="G122" s="142">
        <v>147617.60616909066</v>
      </c>
      <c r="H122" s="143">
        <v>2772931.5022438946</v>
      </c>
      <c r="I122" s="144">
        <v>1757929.3916515966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59</v>
      </c>
      <c r="D123" s="140"/>
      <c r="E123" s="141"/>
      <c r="F123" s="142">
        <v>3457385.466890685</v>
      </c>
      <c r="G123" s="142">
        <v>147165.95136316522</v>
      </c>
      <c r="H123" s="143">
        <v>2417767.367008235</v>
      </c>
      <c r="I123" s="144">
        <v>892452.1485192846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60</v>
      </c>
      <c r="D124" s="140"/>
      <c r="E124" s="141"/>
      <c r="F124" s="142">
        <v>2668402.6261656196</v>
      </c>
      <c r="G124" s="142">
        <v>971114.3629449442</v>
      </c>
      <c r="H124" s="143">
        <v>1214550.1804483258</v>
      </c>
      <c r="I124" s="144">
        <v>482738.0827723493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61</v>
      </c>
      <c r="D125" s="140"/>
      <c r="E125" s="141"/>
      <c r="F125" s="142">
        <v>1895476.4925248704</v>
      </c>
      <c r="G125" s="142">
        <v>76751.01276137687</v>
      </c>
      <c r="H125" s="143">
        <v>1611050.641874877</v>
      </c>
      <c r="I125" s="144">
        <v>207674.83788861663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62</v>
      </c>
      <c r="D126" s="140"/>
      <c r="E126" s="141"/>
      <c r="F126" s="142">
        <v>1887235.8618455783</v>
      </c>
      <c r="G126" s="142">
        <v>156815.70604844546</v>
      </c>
      <c r="H126" s="143">
        <v>1576074.3798777552</v>
      </c>
      <c r="I126" s="144">
        <v>154345.77591937757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63</v>
      </c>
      <c r="D127" s="140"/>
      <c r="E127" s="141"/>
      <c r="F127" s="142">
        <v>1499180.082663237</v>
      </c>
      <c r="G127" s="142">
        <v>524983.2934047155</v>
      </c>
      <c r="H127" s="143">
        <v>653114.7490662838</v>
      </c>
      <c r="I127" s="144">
        <v>321082.0401922376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64</v>
      </c>
      <c r="D128" s="140"/>
      <c r="E128" s="141"/>
      <c r="F128" s="142">
        <v>1347933.2619619428</v>
      </c>
      <c r="G128" s="142">
        <v>102160.25455914033</v>
      </c>
      <c r="H128" s="143">
        <v>848712.7745312176</v>
      </c>
      <c r="I128" s="144">
        <v>397060.2328715849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65</v>
      </c>
      <c r="D129" s="140"/>
      <c r="E129" s="141"/>
      <c r="F129" s="142">
        <v>1333608.7453067438</v>
      </c>
      <c r="G129" s="142">
        <v>156791.10215467034</v>
      </c>
      <c r="H129" s="143">
        <v>1041778.3603727785</v>
      </c>
      <c r="I129" s="144">
        <v>135039.28277929506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66</v>
      </c>
      <c r="D130" s="140"/>
      <c r="E130" s="141"/>
      <c r="F130" s="142">
        <v>763225.544011043</v>
      </c>
      <c r="G130" s="142">
        <v>117094.89493058281</v>
      </c>
      <c r="H130" s="143">
        <v>515850.96741847805</v>
      </c>
      <c r="I130" s="144">
        <v>130279.68166198222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67</v>
      </c>
      <c r="D131" s="140"/>
      <c r="E131" s="141"/>
      <c r="F131" s="142">
        <v>741968.4018277079</v>
      </c>
      <c r="G131" s="142">
        <v>337028.2800156779</v>
      </c>
      <c r="H131" s="143">
        <v>255850.66553912323</v>
      </c>
      <c r="I131" s="144">
        <v>149089.4562729067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68</v>
      </c>
      <c r="D132" s="140"/>
      <c r="E132" s="141"/>
      <c r="F132" s="142">
        <v>607040.8707909095</v>
      </c>
      <c r="G132" s="142">
        <v>214313.83973209615</v>
      </c>
      <c r="H132" s="143">
        <v>159952.4731454519</v>
      </c>
      <c r="I132" s="144">
        <v>232774.55791336144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69</v>
      </c>
      <c r="D133" s="140"/>
      <c r="E133" s="141"/>
      <c r="F133" s="142">
        <v>576886.4777925992</v>
      </c>
      <c r="G133" s="142">
        <v>5283.04541497594</v>
      </c>
      <c r="H133" s="143">
        <v>320130.702356838</v>
      </c>
      <c r="I133" s="144">
        <v>251472.7300207853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70</v>
      </c>
      <c r="D134" s="140"/>
      <c r="E134" s="141"/>
      <c r="F134" s="142">
        <v>370510.0397358561</v>
      </c>
      <c r="G134" s="142">
        <v>67620.04823224737</v>
      </c>
      <c r="H134" s="143">
        <v>148642.58493619552</v>
      </c>
      <c r="I134" s="144">
        <v>154247.40656741324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71</v>
      </c>
      <c r="D135" s="140"/>
      <c r="E135" s="141"/>
      <c r="F135" s="142">
        <v>309578.7801317884</v>
      </c>
      <c r="G135" s="142">
        <v>20801.582364151513</v>
      </c>
      <c r="H135" s="143">
        <v>215668.5122300362</v>
      </c>
      <c r="I135" s="144">
        <v>73108.68553760069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72</v>
      </c>
      <c r="D136" s="140"/>
      <c r="E136" s="141"/>
      <c r="F136" s="142">
        <v>307706.1366478887</v>
      </c>
      <c r="G136" s="142">
        <v>220886.18433090078</v>
      </c>
      <c r="H136" s="143">
        <v>5093.385347420284</v>
      </c>
      <c r="I136" s="144">
        <v>81726.56696956765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73</v>
      </c>
      <c r="D137" s="140"/>
      <c r="E137" s="141"/>
      <c r="F137" s="142">
        <v>283843.7161762438</v>
      </c>
      <c r="G137" s="142">
        <v>65045.12549901537</v>
      </c>
      <c r="H137" s="143">
        <v>172012.9563137631</v>
      </c>
      <c r="I137" s="144">
        <v>46785.63436346532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74</v>
      </c>
      <c r="D138" s="140"/>
      <c r="E138" s="141"/>
      <c r="F138" s="142">
        <v>277278.2951669799</v>
      </c>
      <c r="G138" s="142">
        <v>132656.64852607955</v>
      </c>
      <c r="H138" s="143">
        <v>136488.6107522017</v>
      </c>
      <c r="I138" s="144">
        <v>8133.0358886986605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75</v>
      </c>
      <c r="D139" s="140"/>
      <c r="E139" s="141"/>
      <c r="F139" s="142">
        <v>224780.87566483126</v>
      </c>
      <c r="G139" s="142">
        <v>93031.48860440066</v>
      </c>
      <c r="H139" s="143">
        <v>37658.13769877067</v>
      </c>
      <c r="I139" s="144">
        <v>94091.24936165994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76</v>
      </c>
      <c r="D140" s="140"/>
      <c r="E140" s="141"/>
      <c r="F140" s="142">
        <v>112565.09640355663</v>
      </c>
      <c r="G140" s="142">
        <v>112565.09640355663</v>
      </c>
      <c r="H140" s="143">
        <v>0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77</v>
      </c>
      <c r="D141" s="140"/>
      <c r="E141" s="141"/>
      <c r="F141" s="142">
        <v>110772.91179934531</v>
      </c>
      <c r="G141" s="142">
        <v>104951.25462534773</v>
      </c>
      <c r="H141" s="143">
        <v>5821.657173997577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96934.36091325402</v>
      </c>
      <c r="G142" s="142">
        <v>16220.892485227834</v>
      </c>
      <c r="H142" s="143">
        <v>76796.74850123451</v>
      </c>
      <c r="I142" s="144">
        <v>3916.7199267916767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51991.812930664295</v>
      </c>
      <c r="G143" s="142">
        <v>5332.381741146959</v>
      </c>
      <c r="H143" s="143">
        <v>29635.441884362725</v>
      </c>
      <c r="I143" s="144">
        <v>17023.989305154613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42841.08707527098</v>
      </c>
      <c r="G144" s="142">
        <v>19876.61592360477</v>
      </c>
      <c r="H144" s="143">
        <v>22536.864138489662</v>
      </c>
      <c r="I144" s="144">
        <v>427.607013176552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36319.692594949796</v>
      </c>
      <c r="G145" s="142">
        <v>20883.584275471872</v>
      </c>
      <c r="H145" s="143">
        <v>10869.707794212009</v>
      </c>
      <c r="I145" s="144">
        <v>4566.400525265916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12981.799198930004</v>
      </c>
      <c r="G146" s="142">
        <v>76.16591233920914</v>
      </c>
      <c r="H146" s="143">
        <v>12905.633286590795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11350.114007664692</v>
      </c>
      <c r="G147" s="142">
        <v>10576.391554748405</v>
      </c>
      <c r="H147" s="143">
        <v>0</v>
      </c>
      <c r="I147" s="144">
        <v>773.7224529162864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2611.5391849110565</v>
      </c>
      <c r="G148" s="142">
        <v>1936.6859769865462</v>
      </c>
      <c r="H148" s="143">
        <v>674.8532079245106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2575.4683792100213</v>
      </c>
      <c r="G149" s="142">
        <v>0</v>
      </c>
      <c r="H149" s="143">
        <v>2575.4683792100213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1716.1034439259736</v>
      </c>
      <c r="G150" s="142">
        <v>1716.1034439259736</v>
      </c>
      <c r="H150" s="143">
        <v>0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1455.91082186345</v>
      </c>
      <c r="G151" s="142">
        <v>1455.91082186345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630.3427776455135</v>
      </c>
      <c r="G152" s="142">
        <v>630.3427776455135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3.5" thickBot="1">
      <c r="A153" s="126"/>
      <c r="B153" s="146">
        <v>36</v>
      </c>
      <c r="C153" s="147" t="s">
        <v>89</v>
      </c>
      <c r="D153" s="148"/>
      <c r="E153" s="149"/>
      <c r="F153" s="150">
        <v>499.6671579818678</v>
      </c>
      <c r="G153" s="150">
        <v>499.6671579818678</v>
      </c>
      <c r="H153" s="151">
        <v>0</v>
      </c>
      <c r="I153" s="152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4"/>
      <c r="C154" s="20"/>
      <c r="D154" s="20"/>
      <c r="E154" s="20"/>
      <c r="F154" s="78"/>
      <c r="G154" s="20"/>
      <c r="H154" s="20"/>
      <c r="I154" s="20"/>
      <c r="J154" s="118"/>
      <c r="L154" s="4"/>
      <c r="M154" s="118"/>
      <c r="N154" s="111"/>
      <c r="O154" s="137"/>
      <c r="P154" s="137"/>
      <c r="Q154" s="137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0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0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0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0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0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0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0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0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0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0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0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04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00"/>
      <c r="C188" s="300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0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0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0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0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0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0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0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0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0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0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0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04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00"/>
      <c r="C201" s="300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06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7"/>
      <c r="O202" s="27"/>
      <c r="P202" s="27"/>
      <c r="Q202" s="27"/>
    </row>
    <row r="203" spans="1:17" ht="12.75">
      <c r="A203" s="102"/>
      <c r="B203" s="306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7"/>
      <c r="O203" s="27"/>
      <c r="P203" s="27"/>
      <c r="Q203" s="27"/>
    </row>
    <row r="204" spans="1:17" ht="12.75">
      <c r="A204" s="102"/>
      <c r="B204" s="306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7"/>
      <c r="O204" s="27"/>
      <c r="P204" s="27"/>
      <c r="Q204" s="27"/>
    </row>
    <row r="205" spans="1:17" ht="12.75">
      <c r="A205" s="102"/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07"/>
      <c r="C236" s="308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27"/>
      <c r="O236" s="27"/>
      <c r="P236" s="27"/>
      <c r="Q236" s="27"/>
    </row>
    <row r="237" spans="1:17" ht="12.75">
      <c r="A237" s="102"/>
      <c r="B237" s="308"/>
      <c r="C237" s="308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0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0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0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0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0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04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7"/>
      <c r="O298" s="27"/>
      <c r="P298" s="27"/>
      <c r="Q298" s="27"/>
    </row>
    <row r="299" spans="1:17" ht="12.75">
      <c r="A299" s="102"/>
      <c r="B299" s="300"/>
      <c r="C299" s="300"/>
      <c r="D299" s="305"/>
      <c r="E299" s="300"/>
      <c r="F299" s="300"/>
      <c r="G299" s="300"/>
      <c r="H299" s="300"/>
      <c r="I299" s="300"/>
      <c r="J299" s="300"/>
      <c r="K299" s="300"/>
      <c r="L299" s="300"/>
      <c r="M299" s="300"/>
      <c r="N299" s="300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2"/>
      <c r="C325" s="303"/>
      <c r="D325" s="300"/>
      <c r="E325" s="300"/>
      <c r="F325" s="300"/>
      <c r="G325" s="300"/>
      <c r="H325" s="300"/>
      <c r="I325" s="300"/>
      <c r="J325" s="300"/>
      <c r="K325" s="300"/>
      <c r="L325" s="300"/>
      <c r="M325" s="300"/>
      <c r="N325" s="27"/>
      <c r="O325" s="27"/>
      <c r="P325" s="27"/>
      <c r="Q325" s="27"/>
    </row>
    <row r="326" spans="1:17" ht="12.75">
      <c r="A326" s="102"/>
      <c r="B326" s="303"/>
      <c r="C326" s="303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1"/>
      <c r="C327" s="30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01"/>
      <c r="C328" s="30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01"/>
      <c r="C329" s="30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2"/>
      <c r="C407" s="303"/>
      <c r="D407" s="300"/>
      <c r="E407" s="300"/>
      <c r="F407" s="300"/>
      <c r="G407" s="300"/>
      <c r="H407" s="300"/>
      <c r="I407" s="300"/>
      <c r="J407" s="300"/>
      <c r="K407" s="300"/>
      <c r="L407" s="300"/>
      <c r="M407" s="300"/>
      <c r="N407" s="27"/>
      <c r="O407" s="27"/>
      <c r="P407" s="27"/>
      <c r="Q407" s="27"/>
    </row>
    <row r="408" spans="1:17" ht="12.75">
      <c r="A408" s="102"/>
      <c r="B408" s="303"/>
      <c r="C408" s="303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1"/>
      <c r="C409" s="30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01"/>
      <c r="C410" s="30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01"/>
      <c r="C411" s="30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56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  <c r="N2" s="359">
        <v>41030</v>
      </c>
      <c r="O2" s="360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1" t="s">
        <v>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67" t="s">
        <v>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54" t="s">
        <v>5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2"/>
      <c r="G11" s="373"/>
      <c r="H11" s="373"/>
      <c r="I11" s="373"/>
      <c r="J11" s="373"/>
      <c r="K11" s="373"/>
      <c r="L11" s="373"/>
      <c r="M11" s="374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54" t="s">
        <v>7</v>
      </c>
      <c r="G13" s="355"/>
      <c r="H13" s="355"/>
      <c r="I13" s="355"/>
      <c r="J13" s="355"/>
      <c r="K13" s="355"/>
      <c r="L13" s="355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2"/>
      <c r="G14" s="351"/>
      <c r="H14" s="351"/>
      <c r="I14" s="351"/>
      <c r="J14" s="351"/>
      <c r="K14" s="351"/>
      <c r="L14" s="35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8</v>
      </c>
      <c r="G15" s="351"/>
      <c r="H15" s="351"/>
      <c r="I15" s="351"/>
      <c r="J15" s="351"/>
      <c r="K15" s="351"/>
      <c r="L15" s="35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2"/>
      <c r="G16" s="351"/>
      <c r="H16" s="351"/>
      <c r="I16" s="351"/>
      <c r="J16" s="351"/>
      <c r="K16" s="351"/>
      <c r="L16" s="35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4" t="s">
        <v>12</v>
      </c>
      <c r="E26" s="325"/>
      <c r="F26" s="326" t="s">
        <v>13</v>
      </c>
      <c r="G26" s="326"/>
      <c r="H26" s="326"/>
      <c r="I26" s="326"/>
      <c r="J26" s="327" t="s">
        <v>14</v>
      </c>
      <c r="K26" s="328"/>
    </row>
    <row r="27" spans="2:11" ht="13.5" thickBot="1">
      <c r="B27" s="353"/>
      <c r="C27" s="353"/>
      <c r="D27" s="319" t="s">
        <v>15</v>
      </c>
      <c r="E27" s="320"/>
      <c r="F27" s="335" t="s">
        <v>16</v>
      </c>
      <c r="G27" s="336"/>
      <c r="H27" s="336" t="s">
        <v>17</v>
      </c>
      <c r="I27" s="337"/>
      <c r="J27" s="329"/>
      <c r="K27" s="330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3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4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4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4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4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4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4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4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4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4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4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5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6">
        <v>2011</v>
      </c>
      <c r="C41" s="337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3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4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4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4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4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4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4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4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4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4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4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5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6">
        <v>2012</v>
      </c>
      <c r="C54" s="337"/>
      <c r="D54" s="54">
        <v>584489.8937865538</v>
      </c>
      <c r="E54" s="54">
        <v>55600.91919899281</v>
      </c>
      <c r="F54" s="54">
        <v>4000468.147072753</v>
      </c>
      <c r="G54" s="54">
        <v>578467.2005960416</v>
      </c>
      <c r="H54" s="54">
        <v>1567986.9224272952</v>
      </c>
      <c r="I54" s="54">
        <v>239757.26522886893</v>
      </c>
      <c r="J54" s="54">
        <v>6152944.963286603</v>
      </c>
      <c r="K54" s="55">
        <v>873825.3850239035</v>
      </c>
    </row>
    <row r="55" spans="2:13" ht="12.75">
      <c r="B55" s="347" t="s">
        <v>35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2.75">
      <c r="B56" s="347" t="s">
        <v>36</v>
      </c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</row>
    <row r="57" spans="2:13" ht="12.7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  <row r="58" spans="2:13" ht="12.75"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4" t="s">
        <v>12</v>
      </c>
      <c r="E60" s="325"/>
      <c r="F60" s="326" t="s">
        <v>13</v>
      </c>
      <c r="G60" s="326"/>
      <c r="H60" s="326"/>
      <c r="I60" s="326"/>
      <c r="J60" s="327" t="s">
        <v>14</v>
      </c>
      <c r="K60" s="328"/>
      <c r="L60" s="57"/>
      <c r="M60" s="57"/>
    </row>
    <row r="61" spans="4:11" ht="13.5" thickBot="1">
      <c r="D61" s="319" t="s">
        <v>15</v>
      </c>
      <c r="E61" s="320"/>
      <c r="F61" s="335" t="s">
        <v>16</v>
      </c>
      <c r="G61" s="336"/>
      <c r="H61" s="336" t="s">
        <v>17</v>
      </c>
      <c r="I61" s="337"/>
      <c r="J61" s="329"/>
      <c r="K61" s="330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0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1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2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0">
        <v>2012</v>
      </c>
      <c r="C66" s="62" t="s">
        <v>37</v>
      </c>
      <c r="D66" s="63">
        <v>116897.97875731075</v>
      </c>
      <c r="E66" s="64">
        <v>11120.183839798561</v>
      </c>
      <c r="F66" s="65">
        <v>800093.6294145506</v>
      </c>
      <c r="G66" s="66">
        <v>115693.44011920833</v>
      </c>
      <c r="H66" s="65">
        <v>313597.3844854591</v>
      </c>
      <c r="I66" s="66">
        <v>47951.453045773786</v>
      </c>
      <c r="J66" s="65">
        <v>1230588.9926573206</v>
      </c>
      <c r="K66" s="66">
        <v>174765.0770047807</v>
      </c>
      <c r="L66" s="67"/>
      <c r="M66" s="67"/>
    </row>
    <row r="67" spans="2:14" ht="12.75">
      <c r="B67" s="341"/>
      <c r="C67" s="68" t="s">
        <v>38</v>
      </c>
      <c r="D67" s="69">
        <v>138093.99058163862</v>
      </c>
      <c r="E67" s="70">
        <v>12341.812790025038</v>
      </c>
      <c r="F67" s="71">
        <v>868125.503847685</v>
      </c>
      <c r="G67" s="72">
        <v>128235.54000426656</v>
      </c>
      <c r="H67" s="71">
        <v>381195.3547910562</v>
      </c>
      <c r="I67" s="72">
        <v>54214.60584991898</v>
      </c>
      <c r="J67" s="71">
        <v>1352418.4489101316</v>
      </c>
      <c r="K67" s="72">
        <v>192611.74597597215</v>
      </c>
      <c r="L67" s="67"/>
      <c r="M67" s="67"/>
      <c r="N67" s="67"/>
    </row>
    <row r="68" spans="2:14" ht="13.5" thickBot="1">
      <c r="B68" s="342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42503.39796121459</v>
      </c>
      <c r="J68" s="76">
        <v>1104449.8406037297</v>
      </c>
      <c r="K68" s="77">
        <v>163269.7427584297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299" t="s">
        <v>41</v>
      </c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0"/>
      <c r="C76" s="300"/>
      <c r="D76" s="305"/>
      <c r="E76" s="324" t="s">
        <v>12</v>
      </c>
      <c r="F76" s="325"/>
      <c r="G76" s="326" t="s">
        <v>13</v>
      </c>
      <c r="H76" s="326"/>
      <c r="I76" s="326"/>
      <c r="J76" s="326"/>
      <c r="K76" s="315" t="s">
        <v>14</v>
      </c>
      <c r="L76" s="316"/>
      <c r="M76" s="20"/>
      <c r="N76" s="20"/>
    </row>
    <row r="77" spans="2:14" ht="13.5" thickBot="1">
      <c r="B77" s="79"/>
      <c r="C77" s="79"/>
      <c r="D77" s="80"/>
      <c r="E77" s="319" t="s">
        <v>15</v>
      </c>
      <c r="F77" s="320"/>
      <c r="G77" s="321" t="s">
        <v>16</v>
      </c>
      <c r="H77" s="322"/>
      <c r="I77" s="322" t="s">
        <v>17</v>
      </c>
      <c r="J77" s="323"/>
      <c r="K77" s="317"/>
      <c r="L77" s="318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2012</v>
      </c>
      <c r="E79" s="91">
        <v>4062.375371311777</v>
      </c>
      <c r="F79" s="92">
        <v>400.92877280118546</v>
      </c>
      <c r="G79" s="91">
        <v>41845.807524977616</v>
      </c>
      <c r="H79" s="93">
        <v>7143.798785928437</v>
      </c>
      <c r="I79" s="93">
        <v>5759.749902054597</v>
      </c>
      <c r="J79" s="92">
        <v>1384.4378398546178</v>
      </c>
      <c r="K79" s="91">
        <v>51667.93279834399</v>
      </c>
      <c r="L79" s="92">
        <v>8929.16539858424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2012</v>
      </c>
      <c r="E80" s="98">
        <v>3543.155120193063</v>
      </c>
      <c r="F80" s="99">
        <v>349.54394781668924</v>
      </c>
      <c r="G80" s="98">
        <v>50695.97173780179</v>
      </c>
      <c r="H80" s="100">
        <v>6652.857131325255</v>
      </c>
      <c r="I80" s="100">
        <v>20542.31874438223</v>
      </c>
      <c r="J80" s="99">
        <v>3390.4785665698787</v>
      </c>
      <c r="K80" s="98">
        <v>74781.44560237709</v>
      </c>
      <c r="L80" s="99">
        <v>10392.879645711824</v>
      </c>
      <c r="M80" s="101"/>
      <c r="N80" s="94"/>
    </row>
    <row r="81" spans="1:14" ht="12.75">
      <c r="A81" s="87"/>
      <c r="B81" s="95">
        <v>4</v>
      </c>
      <c r="C81" s="96">
        <v>5</v>
      </c>
      <c r="D81" s="97">
        <v>2012</v>
      </c>
      <c r="E81" s="98">
        <v>3800.4672584206123</v>
      </c>
      <c r="F81" s="99">
        <v>399.5799902465921</v>
      </c>
      <c r="G81" s="98">
        <v>37203.96327169303</v>
      </c>
      <c r="H81" s="100">
        <v>4662.897612317969</v>
      </c>
      <c r="I81" s="100">
        <v>8417.617954944037</v>
      </c>
      <c r="J81" s="99">
        <v>1276.2812895208838</v>
      </c>
      <c r="K81" s="98">
        <v>49422.048485057676</v>
      </c>
      <c r="L81" s="99">
        <v>6338.758892085445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2012</v>
      </c>
      <c r="E82" s="98">
        <v>3633.5096180605474</v>
      </c>
      <c r="F82" s="99">
        <v>434.55183890627944</v>
      </c>
      <c r="G82" s="98">
        <v>38839.92406548166</v>
      </c>
      <c r="H82" s="100">
        <v>7623.542603869169</v>
      </c>
      <c r="I82" s="100">
        <v>14401.385751103342</v>
      </c>
      <c r="J82" s="99">
        <v>1252.430819516188</v>
      </c>
      <c r="K82" s="98">
        <v>56874.81943464555</v>
      </c>
      <c r="L82" s="99">
        <v>9310.525262291638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2012</v>
      </c>
      <c r="E83" s="98">
        <v>6574.926661873845</v>
      </c>
      <c r="F83" s="99">
        <v>970.864248725294</v>
      </c>
      <c r="G83" s="98">
        <v>27437.966528176257</v>
      </c>
      <c r="H83" s="100">
        <v>3926.4349956754013</v>
      </c>
      <c r="I83" s="100">
        <v>7644.519475650624</v>
      </c>
      <c r="J83" s="99">
        <v>1522.0558414829727</v>
      </c>
      <c r="K83" s="98">
        <v>41657.41266570073</v>
      </c>
      <c r="L83" s="99">
        <v>6419.355085883668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2012</v>
      </c>
      <c r="E84" s="98">
        <v>4649.555590680903</v>
      </c>
      <c r="F84" s="99">
        <v>692.916231492836</v>
      </c>
      <c r="G84" s="98">
        <v>30780.661355263226</v>
      </c>
      <c r="H84" s="100">
        <v>4053.4680748214096</v>
      </c>
      <c r="I84" s="100">
        <v>17172.413241104972</v>
      </c>
      <c r="J84" s="99">
        <v>2368.2496085337784</v>
      </c>
      <c r="K84" s="98">
        <v>52602.6301870491</v>
      </c>
      <c r="L84" s="99">
        <v>7114.633914848024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2012</v>
      </c>
      <c r="E85" s="98">
        <v>4314.256615892864</v>
      </c>
      <c r="F85" s="99">
        <v>380.8513960546752</v>
      </c>
      <c r="G85" s="98">
        <v>51971.010637548665</v>
      </c>
      <c r="H85" s="100">
        <v>10789.662678889066</v>
      </c>
      <c r="I85" s="100">
        <v>36844.61915401967</v>
      </c>
      <c r="J85" s="99">
        <v>3232.3788867217654</v>
      </c>
      <c r="K85" s="98">
        <v>93129.88640746119</v>
      </c>
      <c r="L85" s="99">
        <v>14402.892961665506</v>
      </c>
      <c r="M85" s="101"/>
      <c r="N85" s="94"/>
    </row>
    <row r="86" spans="1:14" ht="12.75">
      <c r="A86" s="87"/>
      <c r="B86" s="95">
        <v>11</v>
      </c>
      <c r="C86" s="96">
        <v>5</v>
      </c>
      <c r="D86" s="97">
        <v>2012</v>
      </c>
      <c r="E86" s="98">
        <v>4072.8835044514294</v>
      </c>
      <c r="F86" s="99">
        <v>359.88016873232226</v>
      </c>
      <c r="G86" s="98">
        <v>47607.49590842698</v>
      </c>
      <c r="H86" s="100">
        <v>8356.715985821602</v>
      </c>
      <c r="I86" s="100">
        <v>25060.878238821</v>
      </c>
      <c r="J86" s="99">
        <v>4125.799702957858</v>
      </c>
      <c r="K86" s="98">
        <v>76741.2576516994</v>
      </c>
      <c r="L86" s="99">
        <v>12842.395857511783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2012</v>
      </c>
      <c r="E87" s="98">
        <v>4645.202143097257</v>
      </c>
      <c r="F87" s="99">
        <v>359.9876974487359</v>
      </c>
      <c r="G87" s="98">
        <v>34688.97177358858</v>
      </c>
      <c r="H87" s="100">
        <v>5803.59716034748</v>
      </c>
      <c r="I87" s="100">
        <v>11616.385992020663</v>
      </c>
      <c r="J87" s="99">
        <v>2512.6361216185137</v>
      </c>
      <c r="K87" s="98">
        <v>50950.559908706506</v>
      </c>
      <c r="L87" s="99">
        <v>8676.22097941473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2012</v>
      </c>
      <c r="E88" s="98">
        <v>3844.9767229433423</v>
      </c>
      <c r="F88" s="99">
        <v>360.3516635536175</v>
      </c>
      <c r="G88" s="98">
        <v>44570.77833782193</v>
      </c>
      <c r="H88" s="100">
        <v>7815.408452735686</v>
      </c>
      <c r="I88" s="100">
        <v>16892.999685082978</v>
      </c>
      <c r="J88" s="99">
        <v>972.8309170233442</v>
      </c>
      <c r="K88" s="98">
        <v>65308.75474584825</v>
      </c>
      <c r="L88" s="99">
        <v>9148.591033312649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2012</v>
      </c>
      <c r="E89" s="98">
        <v>4400.767147784197</v>
      </c>
      <c r="F89" s="99">
        <v>493.0808031982507</v>
      </c>
      <c r="G89" s="98">
        <v>48232.966522791394</v>
      </c>
      <c r="H89" s="100">
        <v>9986.28184699065</v>
      </c>
      <c r="I89" s="100">
        <v>19182.525871013793</v>
      </c>
      <c r="J89" s="99">
        <v>2883.745487411244</v>
      </c>
      <c r="K89" s="98">
        <v>71816.25954158939</v>
      </c>
      <c r="L89" s="99">
        <v>13363.108137600146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2012</v>
      </c>
      <c r="E90" s="98">
        <v>5958.138522347271</v>
      </c>
      <c r="F90" s="99">
        <v>728.0813883671321</v>
      </c>
      <c r="G90" s="98">
        <v>48264.14138321911</v>
      </c>
      <c r="H90" s="100">
        <v>7223.662951342711</v>
      </c>
      <c r="I90" s="100">
        <v>26610.802272121156</v>
      </c>
      <c r="J90" s="99">
        <v>4894.597399404438</v>
      </c>
      <c r="K90" s="98">
        <v>80833.08217768754</v>
      </c>
      <c r="L90" s="99">
        <v>12846.341739114281</v>
      </c>
      <c r="M90" s="101"/>
      <c r="N90" s="94"/>
    </row>
    <row r="91" spans="1:14" ht="12.75">
      <c r="A91" s="87"/>
      <c r="B91" s="95">
        <v>18</v>
      </c>
      <c r="C91" s="96">
        <v>5</v>
      </c>
      <c r="D91" s="97">
        <v>2012</v>
      </c>
      <c r="E91" s="98">
        <v>8477.425904458474</v>
      </c>
      <c r="F91" s="99">
        <v>602.1698937965585</v>
      </c>
      <c r="G91" s="98">
        <v>41105.66671428294</v>
      </c>
      <c r="H91" s="100">
        <v>3233.6579862652866</v>
      </c>
      <c r="I91" s="100">
        <v>34061.218129016794</v>
      </c>
      <c r="J91" s="99">
        <v>3065.4816757712515</v>
      </c>
      <c r="K91" s="98">
        <v>83644.31074775821</v>
      </c>
      <c r="L91" s="99">
        <v>6901.309555833096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2012</v>
      </c>
      <c r="E92" s="98">
        <v>6980.048080324608</v>
      </c>
      <c r="F92" s="99">
        <v>618.1374309284769</v>
      </c>
      <c r="G92" s="98">
        <v>41305.85990079701</v>
      </c>
      <c r="H92" s="100">
        <v>6848.743905433035</v>
      </c>
      <c r="I92" s="100">
        <v>19198.79487376096</v>
      </c>
      <c r="J92" s="99">
        <v>2629.9198994085145</v>
      </c>
      <c r="K92" s="98">
        <v>67484.70285488258</v>
      </c>
      <c r="L92" s="99">
        <v>10096.801235770026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2012</v>
      </c>
      <c r="E93" s="98">
        <v>5549.941900431439</v>
      </c>
      <c r="F93" s="99">
        <v>490.38498861594775</v>
      </c>
      <c r="G93" s="98">
        <v>42254.026376555</v>
      </c>
      <c r="H93" s="100">
        <v>5536.137855942324</v>
      </c>
      <c r="I93" s="100">
        <v>14335.125738570514</v>
      </c>
      <c r="J93" s="99">
        <v>2756.5164912445157</v>
      </c>
      <c r="K93" s="98">
        <v>62139.094015556955</v>
      </c>
      <c r="L93" s="99">
        <v>8783.039335802787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2012</v>
      </c>
      <c r="E94" s="98">
        <v>5869.542105325993</v>
      </c>
      <c r="F94" s="99">
        <v>521.1055311157874</v>
      </c>
      <c r="G94" s="98">
        <v>44553.02554505302</v>
      </c>
      <c r="H94" s="100">
        <v>3087.6856057453915</v>
      </c>
      <c r="I94" s="100">
        <v>25167.19937428396</v>
      </c>
      <c r="J94" s="99">
        <v>4616.277857850014</v>
      </c>
      <c r="K94" s="98">
        <v>75589.76702466297</v>
      </c>
      <c r="L94" s="99">
        <v>8225.068994711193</v>
      </c>
      <c r="M94" s="101"/>
      <c r="N94" s="94"/>
    </row>
    <row r="95" spans="1:14" ht="12.75">
      <c r="A95" s="87"/>
      <c r="B95" s="95">
        <v>25</v>
      </c>
      <c r="C95" s="96">
        <v>5</v>
      </c>
      <c r="D95" s="97">
        <v>2012</v>
      </c>
      <c r="E95" s="98">
        <v>5769.885756012665</v>
      </c>
      <c r="F95" s="99">
        <v>411.00595951967654</v>
      </c>
      <c r="G95" s="98">
        <v>43465.390651261354</v>
      </c>
      <c r="H95" s="100">
        <v>5986.939816558059</v>
      </c>
      <c r="I95" s="100">
        <v>19124.54405710541</v>
      </c>
      <c r="J95" s="99">
        <v>2793.742076597446</v>
      </c>
      <c r="K95" s="98">
        <v>68359.82046437943</v>
      </c>
      <c r="L95" s="99">
        <v>9191.68785267518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2012</v>
      </c>
      <c r="E96" s="98">
        <v>5525.491724999901</v>
      </c>
      <c r="F96" s="99">
        <v>525.0648324543374</v>
      </c>
      <c r="G96" s="98">
        <v>37909.35242581219</v>
      </c>
      <c r="H96" s="100">
        <v>4938.0282385168675</v>
      </c>
      <c r="I96" s="100">
        <v>15017.297756139742</v>
      </c>
      <c r="J96" s="99">
        <v>2600.1945741139707</v>
      </c>
      <c r="K96" s="98">
        <v>58452.14190695183</v>
      </c>
      <c r="L96" s="99">
        <v>8063.287645085175</v>
      </c>
      <c r="M96" s="101"/>
      <c r="N96" s="94"/>
    </row>
    <row r="97" spans="1:14" s="27" customFormat="1" ht="12.75">
      <c r="A97" s="102"/>
      <c r="B97" s="95">
        <v>29</v>
      </c>
      <c r="C97" s="96">
        <v>5</v>
      </c>
      <c r="D97" s="97">
        <v>2012</v>
      </c>
      <c r="E97" s="98">
        <v>4017.432127020505</v>
      </c>
      <c r="F97" s="99">
        <v>249.43145171344517</v>
      </c>
      <c r="G97" s="98">
        <v>32860.29235101466</v>
      </c>
      <c r="H97" s="100">
        <v>6383.544060436777</v>
      </c>
      <c r="I97" s="100">
        <v>10663.163480189962</v>
      </c>
      <c r="J97" s="99">
        <v>1787.937927410791</v>
      </c>
      <c r="K97" s="98">
        <v>47540.887958225125</v>
      </c>
      <c r="L97" s="99">
        <v>8420.913439561013</v>
      </c>
      <c r="M97" s="104"/>
      <c r="N97" s="104"/>
    </row>
    <row r="98" spans="1:14" s="27" customFormat="1" ht="12.75">
      <c r="A98" s="103"/>
      <c r="B98" s="95">
        <v>30</v>
      </c>
      <c r="C98" s="96">
        <v>5</v>
      </c>
      <c r="D98" s="97">
        <v>2012</v>
      </c>
      <c r="E98" s="98">
        <v>2304.590139022557</v>
      </c>
      <c r="F98" s="99">
        <v>243.1939548816604</v>
      </c>
      <c r="G98" s="98">
        <v>36228.75982647269</v>
      </c>
      <c r="H98" s="100">
        <v>3807.142987488544</v>
      </c>
      <c r="I98" s="100">
        <v>16895.79261576114</v>
      </c>
      <c r="J98" s="99">
        <v>1879.5585337269074</v>
      </c>
      <c r="K98" s="98">
        <v>55429.14258125638</v>
      </c>
      <c r="L98" s="99">
        <v>5929.895476097112</v>
      </c>
      <c r="M98" s="104"/>
      <c r="N98" s="104"/>
    </row>
    <row r="99" spans="1:14" s="27" customFormat="1" ht="13.5" thickBot="1">
      <c r="A99" s="102"/>
      <c r="B99" s="105">
        <v>31</v>
      </c>
      <c r="C99" s="106">
        <v>5</v>
      </c>
      <c r="D99" s="107">
        <v>2012</v>
      </c>
      <c r="E99" s="108">
        <v>5103.018256737161</v>
      </c>
      <c r="F99" s="109">
        <v>570.4879314171029</v>
      </c>
      <c r="G99" s="108">
        <v>46303.47100964598</v>
      </c>
      <c r="H99" s="110">
        <v>4375.3312678154625</v>
      </c>
      <c r="I99" s="110">
        <v>16586.002483908615</v>
      </c>
      <c r="J99" s="109">
        <v>2269.054333180082</v>
      </c>
      <c r="K99" s="108">
        <v>67992.49175029175</v>
      </c>
      <c r="L99" s="109">
        <v>7214.873532412647</v>
      </c>
      <c r="M99" s="104"/>
      <c r="N99" s="104"/>
    </row>
    <row r="100" spans="1:15" s="111" customFormat="1" ht="12.75">
      <c r="A100" s="102"/>
      <c r="B100" s="27"/>
      <c r="C100" s="27"/>
      <c r="D100" s="27"/>
      <c r="E100" s="104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s="111" customFormat="1" ht="13.5" thickBot="1">
      <c r="A101" s="102"/>
      <c r="B101" s="27" t="s">
        <v>44</v>
      </c>
      <c r="C101" s="27" t="s">
        <v>44</v>
      </c>
      <c r="D101" s="27" t="s">
        <v>44</v>
      </c>
      <c r="E101" s="104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ht="13.5" thickBot="1">
      <c r="B102" s="20"/>
      <c r="C102" s="20"/>
      <c r="D102" s="324" t="s">
        <v>12</v>
      </c>
      <c r="E102" s="325"/>
      <c r="F102" s="326" t="s">
        <v>13</v>
      </c>
      <c r="G102" s="326"/>
      <c r="H102" s="326"/>
      <c r="I102" s="325"/>
      <c r="J102" s="327" t="s">
        <v>14</v>
      </c>
      <c r="K102" s="328"/>
      <c r="L102" s="20"/>
      <c r="M102" s="20"/>
      <c r="N102" s="20"/>
      <c r="O102" s="20"/>
    </row>
    <row r="103" spans="2:13" ht="13.5" thickBot="1">
      <c r="B103" s="331">
        <v>41030</v>
      </c>
      <c r="C103" s="332"/>
      <c r="D103" s="319" t="s">
        <v>15</v>
      </c>
      <c r="E103" s="320"/>
      <c r="F103" s="335" t="s">
        <v>16</v>
      </c>
      <c r="G103" s="336"/>
      <c r="H103" s="336" t="s">
        <v>17</v>
      </c>
      <c r="I103" s="378"/>
      <c r="J103" s="329"/>
      <c r="K103" s="330"/>
      <c r="L103" s="20"/>
      <c r="M103" s="20"/>
    </row>
    <row r="104" spans="2:13" ht="26.25" thickBot="1">
      <c r="B104" s="333"/>
      <c r="C104" s="334"/>
      <c r="D104" s="84" t="s">
        <v>20</v>
      </c>
      <c r="E104" s="85" t="s">
        <v>21</v>
      </c>
      <c r="F104" s="112" t="s">
        <v>22</v>
      </c>
      <c r="G104" s="59" t="s">
        <v>21</v>
      </c>
      <c r="H104" s="58" t="s">
        <v>20</v>
      </c>
      <c r="I104" s="59" t="s">
        <v>21</v>
      </c>
      <c r="J104" s="60" t="s">
        <v>20</v>
      </c>
      <c r="K104" s="61" t="s">
        <v>21</v>
      </c>
      <c r="L104" s="20"/>
      <c r="M104" s="20"/>
    </row>
    <row r="105" spans="2:13" ht="12.75">
      <c r="B105" s="338" t="s">
        <v>37</v>
      </c>
      <c r="C105" s="375"/>
      <c r="D105" s="113">
        <v>5071.480116461544</v>
      </c>
      <c r="E105" s="114">
        <v>494.93669075885987</v>
      </c>
      <c r="F105" s="63">
        <v>41365.309883301175</v>
      </c>
      <c r="G105" s="66">
        <v>6124.499519315618</v>
      </c>
      <c r="H105" s="65">
        <v>17852.06200816037</v>
      </c>
      <c r="I105" s="66">
        <v>2524.44162802646</v>
      </c>
      <c r="J105" s="65">
        <v>64288.85200792307</v>
      </c>
      <c r="K105" s="66">
        <v>9143.87783810094</v>
      </c>
      <c r="L105" s="20"/>
      <c r="M105" s="20"/>
    </row>
    <row r="106" spans="2:13" ht="12.75">
      <c r="B106" s="313" t="s">
        <v>38</v>
      </c>
      <c r="C106" s="376"/>
      <c r="D106" s="71">
        <v>8477.425904458474</v>
      </c>
      <c r="E106" s="72">
        <v>970.864248725294</v>
      </c>
      <c r="F106" s="69">
        <v>51971.010637548665</v>
      </c>
      <c r="G106" s="72">
        <v>10789.662678889066</v>
      </c>
      <c r="H106" s="71">
        <v>36844.61915401967</v>
      </c>
      <c r="I106" s="72">
        <v>4894.597399404438</v>
      </c>
      <c r="J106" s="71">
        <v>93129.88640746119</v>
      </c>
      <c r="K106" s="72">
        <v>14402.892961665506</v>
      </c>
      <c r="L106" s="20"/>
      <c r="M106" s="20"/>
    </row>
    <row r="107" spans="2:13" ht="13.5" thickBot="1">
      <c r="B107" s="309" t="s">
        <v>39</v>
      </c>
      <c r="C107" s="377"/>
      <c r="D107" s="76">
        <v>2304.590139022557</v>
      </c>
      <c r="E107" s="77">
        <v>243.1939548816604</v>
      </c>
      <c r="F107" s="74">
        <v>27437.966528176257</v>
      </c>
      <c r="G107" s="77">
        <v>3087.6856057453915</v>
      </c>
      <c r="H107" s="76">
        <v>5759.749902054597</v>
      </c>
      <c r="I107" s="77">
        <v>972.8309170233442</v>
      </c>
      <c r="J107" s="76">
        <v>41657.41266570073</v>
      </c>
      <c r="K107" s="77">
        <v>5929.895476097112</v>
      </c>
      <c r="L107" s="20"/>
      <c r="M107" s="20"/>
    </row>
    <row r="108" spans="2:15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2:15" ht="12.75">
      <c r="B111" s="24" t="s">
        <v>45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  <c r="M111" s="111"/>
      <c r="N111" s="27"/>
      <c r="O111" s="111"/>
    </row>
    <row r="112" spans="1:14" ht="12.75">
      <c r="A112" s="117"/>
      <c r="B112" s="2" t="s">
        <v>46</v>
      </c>
      <c r="N112" s="20"/>
    </row>
    <row r="113" spans="1:14" ht="12" customHeight="1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20"/>
    </row>
    <row r="114" spans="1:14" ht="16.5" customHeight="1" thickBo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28.5" customHeight="1" thickBot="1">
      <c r="A115" s="117"/>
      <c r="B115" s="118"/>
      <c r="C115" s="118"/>
      <c r="D115" s="118"/>
      <c r="E115" s="118"/>
      <c r="F115" s="119" t="s">
        <v>14</v>
      </c>
      <c r="G115" s="120" t="s">
        <v>47</v>
      </c>
      <c r="H115" s="311" t="s">
        <v>13</v>
      </c>
      <c r="I115" s="312"/>
      <c r="K115" s="121"/>
      <c r="L115" s="121"/>
      <c r="M115" s="121"/>
      <c r="N115" s="20"/>
    </row>
    <row r="116" spans="2:14" ht="16.5" customHeight="1" thickBot="1">
      <c r="B116" s="118"/>
      <c r="C116" s="118"/>
      <c r="D116" s="118"/>
      <c r="E116" s="118"/>
      <c r="F116" s="122"/>
      <c r="G116" s="123" t="s">
        <v>15</v>
      </c>
      <c r="H116" s="124" t="s">
        <v>16</v>
      </c>
      <c r="I116" s="124" t="s">
        <v>17</v>
      </c>
      <c r="K116" s="125"/>
      <c r="L116" s="111"/>
      <c r="M116" s="125"/>
      <c r="N116" s="20"/>
    </row>
    <row r="117" spans="1:17" ht="12.75">
      <c r="A117" s="126"/>
      <c r="B117" s="127">
        <v>1</v>
      </c>
      <c r="C117" s="128" t="s">
        <v>54</v>
      </c>
      <c r="D117" s="129"/>
      <c r="E117" s="130"/>
      <c r="F117" s="131">
        <v>342658.3060882866</v>
      </c>
      <c r="G117" s="132">
        <v>279.5698882107414</v>
      </c>
      <c r="H117" s="132">
        <v>233609.85223401093</v>
      </c>
      <c r="I117" s="133">
        <v>108768.88396606494</v>
      </c>
      <c r="J117" s="118"/>
      <c r="K117" s="134"/>
      <c r="L117" s="135"/>
      <c r="M117" s="134"/>
      <c r="N117" s="136"/>
      <c r="O117" s="137"/>
      <c r="P117" s="137"/>
      <c r="Q117" s="137"/>
    </row>
    <row r="118" spans="1:17" ht="12.75">
      <c r="A118" s="126"/>
      <c r="B118" s="138">
        <v>2</v>
      </c>
      <c r="C118" s="139" t="s">
        <v>55</v>
      </c>
      <c r="D118" s="140"/>
      <c r="E118" s="141"/>
      <c r="F118" s="142">
        <v>196730.5837597148</v>
      </c>
      <c r="G118" s="142">
        <v>1416.1271816411436</v>
      </c>
      <c r="H118" s="143">
        <v>130003.57139510327</v>
      </c>
      <c r="I118" s="144">
        <v>65310.88518297037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3</v>
      </c>
      <c r="C119" s="139" t="s">
        <v>56</v>
      </c>
      <c r="D119" s="140"/>
      <c r="E119" s="141"/>
      <c r="F119" s="142">
        <v>185991.81941901607</v>
      </c>
      <c r="G119" s="142">
        <v>9028.199205379477</v>
      </c>
      <c r="H119" s="143">
        <v>110639.20206332255</v>
      </c>
      <c r="I119" s="144">
        <v>66324.41815031404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4</v>
      </c>
      <c r="C120" s="139" t="s">
        <v>57</v>
      </c>
      <c r="D120" s="140"/>
      <c r="E120" s="141"/>
      <c r="F120" s="142">
        <v>106376.03870985605</v>
      </c>
      <c r="G120" s="142">
        <v>7509.375146365641</v>
      </c>
      <c r="H120" s="143">
        <v>80847.4604454339</v>
      </c>
      <c r="I120" s="144">
        <v>18019.20311805651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5</v>
      </c>
      <c r="C121" s="139" t="s">
        <v>58</v>
      </c>
      <c r="D121" s="140"/>
      <c r="E121" s="141"/>
      <c r="F121" s="145">
        <v>102307.7710639376</v>
      </c>
      <c r="G121" s="142">
        <v>3241.3246284149736</v>
      </c>
      <c r="H121" s="143">
        <v>60520.720491478576</v>
      </c>
      <c r="I121" s="144">
        <v>38545.72594404406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6</v>
      </c>
      <c r="C122" s="139" t="s">
        <v>59</v>
      </c>
      <c r="D122" s="140"/>
      <c r="E122" s="141"/>
      <c r="F122" s="142">
        <v>75705.9353342093</v>
      </c>
      <c r="G122" s="142">
        <v>3253.0930862968166</v>
      </c>
      <c r="H122" s="143">
        <v>53017.99196379167</v>
      </c>
      <c r="I122" s="144">
        <v>19434.850284120803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7</v>
      </c>
      <c r="C123" s="139" t="s">
        <v>60</v>
      </c>
      <c r="D123" s="140"/>
      <c r="E123" s="141"/>
      <c r="F123" s="142">
        <v>58518.431881985474</v>
      </c>
      <c r="G123" s="142">
        <v>21338.455687925565</v>
      </c>
      <c r="H123" s="143">
        <v>26684.67385919433</v>
      </c>
      <c r="I123" s="144">
        <v>10495.302334865579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8</v>
      </c>
      <c r="C124" s="139" t="s">
        <v>61</v>
      </c>
      <c r="D124" s="140"/>
      <c r="E124" s="141"/>
      <c r="F124" s="142">
        <v>41795.732599307565</v>
      </c>
      <c r="G124" s="142">
        <v>1693.5767870568181</v>
      </c>
      <c r="H124" s="143">
        <v>35483.65685420252</v>
      </c>
      <c r="I124" s="144">
        <v>4618.498958048227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9</v>
      </c>
      <c r="C125" s="139" t="s">
        <v>62</v>
      </c>
      <c r="D125" s="140"/>
      <c r="E125" s="141"/>
      <c r="F125" s="142">
        <v>41478.31285839794</v>
      </c>
      <c r="G125" s="142">
        <v>3455.0636478689516</v>
      </c>
      <c r="H125" s="143">
        <v>34634.809456793555</v>
      </c>
      <c r="I125" s="144">
        <v>3388.4397537354353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10</v>
      </c>
      <c r="C126" s="139" t="s">
        <v>63</v>
      </c>
      <c r="D126" s="140"/>
      <c r="E126" s="141"/>
      <c r="F126" s="142">
        <v>33017.61190764726</v>
      </c>
      <c r="G126" s="142">
        <v>11549.948728834688</v>
      </c>
      <c r="H126" s="143">
        <v>14383.888519255082</v>
      </c>
      <c r="I126" s="144">
        <v>7083.774659557488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11</v>
      </c>
      <c r="C127" s="139" t="s">
        <v>64</v>
      </c>
      <c r="D127" s="140"/>
      <c r="E127" s="141"/>
      <c r="F127" s="142">
        <v>29580.035999182775</v>
      </c>
      <c r="G127" s="142">
        <v>2258.4804175813542</v>
      </c>
      <c r="H127" s="143">
        <v>18605.357323149823</v>
      </c>
      <c r="I127" s="144">
        <v>8716.198258451597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12</v>
      </c>
      <c r="C128" s="139" t="s">
        <v>65</v>
      </c>
      <c r="D128" s="140"/>
      <c r="E128" s="141"/>
      <c r="F128" s="142">
        <v>29401.67244151966</v>
      </c>
      <c r="G128" s="142">
        <v>3455.0176261768993</v>
      </c>
      <c r="H128" s="143">
        <v>22961.855701198278</v>
      </c>
      <c r="I128" s="144">
        <v>2984.7991141444813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13</v>
      </c>
      <c r="C129" s="139" t="s">
        <v>66</v>
      </c>
      <c r="D129" s="140"/>
      <c r="E129" s="141"/>
      <c r="F129" s="142">
        <v>16754.409931728696</v>
      </c>
      <c r="G129" s="142">
        <v>2569.7042614864313</v>
      </c>
      <c r="H129" s="143">
        <v>11306.456154990321</v>
      </c>
      <c r="I129" s="144">
        <v>2878.249515251945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14</v>
      </c>
      <c r="C130" s="139" t="s">
        <v>67</v>
      </c>
      <c r="D130" s="140"/>
      <c r="E130" s="141"/>
      <c r="F130" s="142">
        <v>16377.656303132135</v>
      </c>
      <c r="G130" s="142">
        <v>7472.8071216104945</v>
      </c>
      <c r="H130" s="143">
        <v>5627.746948174458</v>
      </c>
      <c r="I130" s="144">
        <v>3277.10223334718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15</v>
      </c>
      <c r="C131" s="139" t="s">
        <v>68</v>
      </c>
      <c r="D131" s="140"/>
      <c r="E131" s="141"/>
      <c r="F131" s="142">
        <v>13347.47109260169</v>
      </c>
      <c r="G131" s="142">
        <v>4735.569392630479</v>
      </c>
      <c r="H131" s="143">
        <v>3511.260758140181</v>
      </c>
      <c r="I131" s="144">
        <v>5100.64094183103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16</v>
      </c>
      <c r="C132" s="139" t="s">
        <v>69</v>
      </c>
      <c r="D132" s="140"/>
      <c r="E132" s="141"/>
      <c r="F132" s="142">
        <v>12681.97921854385</v>
      </c>
      <c r="G132" s="142">
        <v>116.63860978933116</v>
      </c>
      <c r="H132" s="143">
        <v>6999.789674748028</v>
      </c>
      <c r="I132" s="144">
        <v>5565.550934006491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27"/>
      <c r="B133" s="138">
        <v>17</v>
      </c>
      <c r="C133" s="139" t="s">
        <v>70</v>
      </c>
      <c r="D133" s="140"/>
      <c r="E133" s="141"/>
      <c r="F133" s="142">
        <v>8100.932174288695</v>
      </c>
      <c r="G133" s="142">
        <v>1482.8298307204507</v>
      </c>
      <c r="H133" s="143">
        <v>3240.484354972691</v>
      </c>
      <c r="I133" s="144">
        <v>3377.617988595554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126"/>
      <c r="B134" s="138">
        <v>18</v>
      </c>
      <c r="C134" s="139" t="s">
        <v>71</v>
      </c>
      <c r="D134" s="140"/>
      <c r="E134" s="141"/>
      <c r="F134" s="142">
        <v>6835.631354989024</v>
      </c>
      <c r="G134" s="142">
        <v>457.6436237254683</v>
      </c>
      <c r="H134" s="143">
        <v>4763.459489316206</v>
      </c>
      <c r="I134" s="144">
        <v>1614.5282419473497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19</v>
      </c>
      <c r="C135" s="139" t="s">
        <v>72</v>
      </c>
      <c r="D135" s="140"/>
      <c r="E135" s="141"/>
      <c r="F135" s="142">
        <v>6740.727169651957</v>
      </c>
      <c r="G135" s="142">
        <v>4824.626917274228</v>
      </c>
      <c r="H135" s="143">
        <v>112.08135862167313</v>
      </c>
      <c r="I135" s="144">
        <v>1804.0188937560572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20</v>
      </c>
      <c r="C136" s="139" t="s">
        <v>73</v>
      </c>
      <c r="D136" s="140"/>
      <c r="E136" s="141"/>
      <c r="F136" s="142">
        <v>6240.08625431269</v>
      </c>
      <c r="G136" s="142">
        <v>1437.5418285281542</v>
      </c>
      <c r="H136" s="143">
        <v>3781.382641711549</v>
      </c>
      <c r="I136" s="144">
        <v>1021.1617840729867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21</v>
      </c>
      <c r="C137" s="139" t="s">
        <v>74</v>
      </c>
      <c r="D137" s="140"/>
      <c r="E137" s="141"/>
      <c r="F137" s="142">
        <v>6118.583041485508</v>
      </c>
      <c r="G137" s="142">
        <v>2935.3717947729806</v>
      </c>
      <c r="H137" s="143">
        <v>3003.0276816744736</v>
      </c>
      <c r="I137" s="144">
        <v>180.18356503805475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22</v>
      </c>
      <c r="C138" s="139" t="s">
        <v>75</v>
      </c>
      <c r="D138" s="140"/>
      <c r="E138" s="141"/>
      <c r="F138" s="142">
        <v>4975.77077081407</v>
      </c>
      <c r="G138" s="142">
        <v>2044.3308068550573</v>
      </c>
      <c r="H138" s="143">
        <v>833.7702088589815</v>
      </c>
      <c r="I138" s="144">
        <v>2097.669755100031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23</v>
      </c>
      <c r="C139" s="139" t="s">
        <v>76</v>
      </c>
      <c r="D139" s="140"/>
      <c r="E139" s="141"/>
      <c r="F139" s="142">
        <v>2487.94625049962</v>
      </c>
      <c r="G139" s="142">
        <v>2487.94625049962</v>
      </c>
      <c r="H139" s="143">
        <v>0</v>
      </c>
      <c r="I139" s="144">
        <v>0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24</v>
      </c>
      <c r="C140" s="139" t="s">
        <v>77</v>
      </c>
      <c r="D140" s="140"/>
      <c r="E140" s="141"/>
      <c r="F140" s="142">
        <v>2438.4591795369347</v>
      </c>
      <c r="G140" s="142">
        <v>2309.1939023163955</v>
      </c>
      <c r="H140" s="143">
        <v>129.26527722053925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25</v>
      </c>
      <c r="C141" s="139" t="s">
        <v>78</v>
      </c>
      <c r="D141" s="140"/>
      <c r="E141" s="141"/>
      <c r="F141" s="142">
        <v>2123.635591220807</v>
      </c>
      <c r="G141" s="142">
        <v>360.0168794398362</v>
      </c>
      <c r="H141" s="143">
        <v>1678.5951199516585</v>
      </c>
      <c r="I141" s="144">
        <v>85.02359182931221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26</v>
      </c>
      <c r="C142" s="139" t="s">
        <v>79</v>
      </c>
      <c r="D142" s="140"/>
      <c r="E142" s="141"/>
      <c r="F142" s="142">
        <v>1144.8712699646403</v>
      </c>
      <c r="G142" s="142">
        <v>117.01633520232151</v>
      </c>
      <c r="H142" s="143">
        <v>653.2336655295908</v>
      </c>
      <c r="I142" s="144">
        <v>374.621269232728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27</v>
      </c>
      <c r="C143" s="139" t="s">
        <v>80</v>
      </c>
      <c r="D143" s="140"/>
      <c r="E143" s="141"/>
      <c r="F143" s="142">
        <v>942.5482622377018</v>
      </c>
      <c r="G143" s="142">
        <v>437.5459722582258</v>
      </c>
      <c r="H143" s="143">
        <v>495.80507412262267</v>
      </c>
      <c r="I143" s="144">
        <v>9.197215856853363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28</v>
      </c>
      <c r="C144" s="139" t="s">
        <v>81</v>
      </c>
      <c r="D144" s="140"/>
      <c r="E144" s="141"/>
      <c r="F144" s="142">
        <v>796.908952406616</v>
      </c>
      <c r="G144" s="142">
        <v>454.86861976217557</v>
      </c>
      <c r="H144" s="143">
        <v>239.73884163178323</v>
      </c>
      <c r="I144" s="144">
        <v>102.3014910126571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29</v>
      </c>
      <c r="C145" s="139" t="s">
        <v>82</v>
      </c>
      <c r="D145" s="140"/>
      <c r="E145" s="141"/>
      <c r="F145" s="142">
        <v>286.07945386368476</v>
      </c>
      <c r="G145" s="142">
        <v>1.6969084511651686</v>
      </c>
      <c r="H145" s="143">
        <v>284.3825454125196</v>
      </c>
      <c r="I145" s="144">
        <v>0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30</v>
      </c>
      <c r="C146" s="139" t="s">
        <v>83</v>
      </c>
      <c r="D146" s="140"/>
      <c r="E146" s="141"/>
      <c r="F146" s="142">
        <v>253.32184438079872</v>
      </c>
      <c r="G146" s="142">
        <v>236.8141985764236</v>
      </c>
      <c r="H146" s="143">
        <v>0</v>
      </c>
      <c r="I146" s="144">
        <v>16.507645804375137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31</v>
      </c>
      <c r="C147" s="139" t="s">
        <v>84</v>
      </c>
      <c r="D147" s="140"/>
      <c r="E147" s="141"/>
      <c r="F147" s="142">
        <v>57.7316744988434</v>
      </c>
      <c r="G147" s="142">
        <v>42.503369473612764</v>
      </c>
      <c r="H147" s="143">
        <v>15.228305025230632</v>
      </c>
      <c r="I147" s="144">
        <v>0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32</v>
      </c>
      <c r="C148" s="139" t="s">
        <v>85</v>
      </c>
      <c r="D148" s="140"/>
      <c r="E148" s="141"/>
      <c r="F148" s="142">
        <v>56.75544064806464</v>
      </c>
      <c r="G148" s="142">
        <v>0</v>
      </c>
      <c r="H148" s="143">
        <v>56.75544064806464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33</v>
      </c>
      <c r="C149" s="139" t="s">
        <v>86</v>
      </c>
      <c r="D149" s="140"/>
      <c r="E149" s="141"/>
      <c r="F149" s="142">
        <v>37.41791432114199</v>
      </c>
      <c r="G149" s="142">
        <v>37.41791432114199</v>
      </c>
      <c r="H149" s="143">
        <v>0</v>
      </c>
      <c r="I149" s="144">
        <v>0</v>
      </c>
      <c r="J149" s="118"/>
      <c r="K149" s="134"/>
      <c r="L149" s="134"/>
      <c r="M149" s="134"/>
      <c r="N149" s="136"/>
      <c r="O149" s="137"/>
      <c r="P149" s="137"/>
      <c r="Q149" s="137"/>
    </row>
    <row r="150" spans="1:17" ht="12.75">
      <c r="A150" s="126"/>
      <c r="B150" s="138">
        <v>34</v>
      </c>
      <c r="C150" s="139" t="s">
        <v>87</v>
      </c>
      <c r="D150" s="140"/>
      <c r="E150" s="141"/>
      <c r="F150" s="142">
        <v>32.40606094131185</v>
      </c>
      <c r="G150" s="142">
        <v>32.40606094131185</v>
      </c>
      <c r="H150" s="143">
        <v>0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35</v>
      </c>
      <c r="C151" s="139" t="s">
        <v>88</v>
      </c>
      <c r="D151" s="140"/>
      <c r="E151" s="141"/>
      <c r="F151" s="142">
        <v>13.854710090873732</v>
      </c>
      <c r="G151" s="142">
        <v>13.854710090873732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3.5" thickBot="1">
      <c r="A152" s="126"/>
      <c r="B152" s="146">
        <v>36</v>
      </c>
      <c r="C152" s="147" t="s">
        <v>89</v>
      </c>
      <c r="D152" s="148"/>
      <c r="E152" s="149"/>
      <c r="F152" s="150">
        <v>11.012930911171964</v>
      </c>
      <c r="G152" s="150">
        <v>11.012930911171964</v>
      </c>
      <c r="H152" s="151">
        <v>0</v>
      </c>
      <c r="I152" s="152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2.75">
      <c r="A153" s="126"/>
      <c r="B153" s="134"/>
      <c r="C153" s="20"/>
      <c r="D153" s="20"/>
      <c r="E153" s="20"/>
      <c r="F153" s="78"/>
      <c r="G153" s="20"/>
      <c r="H153" s="20"/>
      <c r="I153" s="20"/>
      <c r="J153" s="118"/>
      <c r="K153" s="134"/>
      <c r="L153" s="134"/>
      <c r="M153" s="134"/>
      <c r="N153" s="136"/>
      <c r="O153" s="137"/>
      <c r="P153" s="137"/>
      <c r="Q153" s="137"/>
    </row>
    <row r="154" spans="2:14" ht="12.75">
      <c r="B154" s="134"/>
      <c r="C154" s="20"/>
      <c r="D154" s="20"/>
      <c r="E154" s="20"/>
      <c r="F154" s="78"/>
      <c r="G154" s="20"/>
      <c r="H154" s="20"/>
      <c r="I154" s="20"/>
      <c r="J154" s="118"/>
      <c r="K154" s="118"/>
      <c r="L154" s="118"/>
      <c r="M154" s="118"/>
      <c r="N154" s="20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34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49</v>
      </c>
      <c r="C157" s="134"/>
      <c r="D157" s="134"/>
      <c r="E157" s="134"/>
      <c r="F157" s="153"/>
      <c r="G157" s="134"/>
      <c r="H157" s="134"/>
      <c r="I157" s="134"/>
      <c r="J157" s="134"/>
      <c r="K157" s="134"/>
      <c r="L157" s="134"/>
      <c r="M157" s="134"/>
      <c r="N157" s="134"/>
    </row>
    <row r="158" spans="2:14" ht="12.75">
      <c r="B158" s="118"/>
      <c r="C158" s="134"/>
      <c r="D158" s="134"/>
      <c r="E158" s="134"/>
      <c r="F158" s="135"/>
      <c r="G158" s="134"/>
      <c r="H158" s="134"/>
      <c r="I158" s="134"/>
      <c r="J158" s="134"/>
      <c r="K158" s="134"/>
      <c r="L158" s="134"/>
      <c r="M158" s="134"/>
      <c r="N158" s="136"/>
    </row>
    <row r="159" spans="2:14" ht="12.75">
      <c r="B159" s="118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20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154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 customHeight="1">
      <c r="A173" s="102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27"/>
      <c r="O173" s="27"/>
      <c r="P173" s="27"/>
    </row>
    <row r="174" spans="1:16" ht="12.75">
      <c r="A174" s="102"/>
      <c r="B174" s="121"/>
      <c r="C174" s="121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</row>
    <row r="175" spans="1:16" ht="12.75" customHeight="1">
      <c r="A175" s="102"/>
      <c r="B175" s="304"/>
      <c r="C175" s="154"/>
      <c r="D175" s="155"/>
      <c r="E175" s="155"/>
      <c r="F175" s="155"/>
      <c r="G175" s="155"/>
      <c r="H175" s="155"/>
      <c r="I175" s="155"/>
      <c r="J175" s="155"/>
      <c r="K175" s="155"/>
      <c r="L175" s="156"/>
      <c r="M175" s="156"/>
      <c r="N175" s="27"/>
      <c r="O175" s="27"/>
      <c r="P175" s="27"/>
    </row>
    <row r="176" spans="1:16" ht="12.75">
      <c r="A176" s="102"/>
      <c r="B176" s="30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0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0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0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0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0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0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0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0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0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0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00"/>
      <c r="C187" s="300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27"/>
      <c r="O187" s="27"/>
      <c r="P187" s="27"/>
    </row>
    <row r="188" spans="1:16" ht="12.75">
      <c r="A188" s="102"/>
      <c r="B188" s="304"/>
      <c r="C188" s="154"/>
      <c r="D188" s="155"/>
      <c r="E188" s="155"/>
      <c r="F188" s="155"/>
      <c r="G188" s="155"/>
      <c r="H188" s="155"/>
      <c r="I188" s="155"/>
      <c r="J188" s="155"/>
      <c r="K188" s="155"/>
      <c r="L188" s="156"/>
      <c r="M188" s="156"/>
      <c r="N188" s="27"/>
      <c r="O188" s="27"/>
      <c r="P188" s="27"/>
    </row>
    <row r="189" spans="1:16" ht="12.75">
      <c r="A189" s="102"/>
      <c r="B189" s="30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0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0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0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0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0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0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0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0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0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0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00"/>
      <c r="C200" s="300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27"/>
      <c r="O200" s="27"/>
      <c r="P200" s="27"/>
    </row>
    <row r="201" spans="1:16" ht="12.75">
      <c r="A201" s="102"/>
      <c r="B201" s="306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7"/>
      <c r="O201" s="27"/>
      <c r="P201" s="27"/>
    </row>
    <row r="202" spans="1:16" ht="12.75">
      <c r="A202" s="102"/>
      <c r="B202" s="306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7"/>
      <c r="O202" s="27"/>
      <c r="P202" s="27"/>
    </row>
    <row r="203" spans="1:16" ht="12.75">
      <c r="A203" s="102"/>
      <c r="B203" s="306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7"/>
      <c r="O203" s="27"/>
      <c r="P203" s="27"/>
    </row>
    <row r="204" spans="1:16" ht="12.75">
      <c r="A204" s="102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7"/>
      <c r="O204" s="27"/>
      <c r="P204" s="27"/>
    </row>
    <row r="205" spans="1:16" ht="12.75">
      <c r="A205" s="102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58"/>
      <c r="C232" s="158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307"/>
      <c r="C235" s="308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27"/>
      <c r="O235" s="27"/>
      <c r="P235" s="27"/>
    </row>
    <row r="236" spans="1:16" ht="12.75">
      <c r="A236" s="102"/>
      <c r="B236" s="308"/>
      <c r="C236" s="308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</row>
    <row r="237" spans="1:16" ht="12.75" customHeight="1">
      <c r="A237" s="102"/>
      <c r="B237" s="304"/>
      <c r="C237" s="160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27"/>
      <c r="O237" s="27"/>
      <c r="P237" s="27"/>
    </row>
    <row r="238" spans="1:16" ht="12.75" customHeight="1">
      <c r="A238" s="102"/>
      <c r="B238" s="30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3.5" customHeight="1">
      <c r="A239" s="102"/>
      <c r="B239" s="30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2.75" customHeight="1">
      <c r="A240" s="102"/>
      <c r="B240" s="30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0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3.5" customHeight="1">
      <c r="A242" s="102"/>
      <c r="B242" s="30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2.75">
      <c r="A243" s="102"/>
      <c r="B243" s="27"/>
      <c r="C243" s="27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154"/>
      <c r="C294" s="27"/>
      <c r="D294" s="27"/>
      <c r="E294" s="27"/>
      <c r="F294" s="27"/>
      <c r="G294" s="27"/>
      <c r="H294" s="159"/>
      <c r="I294" s="159"/>
      <c r="J294" s="159"/>
      <c r="K294" s="159"/>
      <c r="L294" s="159"/>
      <c r="M294" s="159"/>
      <c r="N294" s="159"/>
      <c r="O294" s="27"/>
      <c r="P294" s="27"/>
    </row>
    <row r="295" spans="1:16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7"/>
      <c r="O297" s="27"/>
      <c r="P297" s="27"/>
    </row>
    <row r="298" spans="1:16" ht="12.75">
      <c r="A298" s="102"/>
      <c r="B298" s="300"/>
      <c r="C298" s="300"/>
      <c r="D298" s="305"/>
      <c r="E298" s="300"/>
      <c r="F298" s="300"/>
      <c r="G298" s="300"/>
      <c r="H298" s="300"/>
      <c r="I298" s="300"/>
      <c r="J298" s="300"/>
      <c r="K298" s="300"/>
      <c r="L298" s="300"/>
      <c r="M298" s="300"/>
      <c r="N298" s="300"/>
      <c r="O298" s="27"/>
      <c r="P298" s="27"/>
    </row>
    <row r="299" spans="1:16" ht="12.75">
      <c r="A299" s="102"/>
      <c r="B299" s="154"/>
      <c r="C299" s="154"/>
      <c r="D299" s="154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</row>
    <row r="300" spans="1:16" ht="12.75">
      <c r="A300" s="103"/>
      <c r="B300" s="162"/>
      <c r="C300" s="162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02"/>
      <c r="B324" s="302"/>
      <c r="C324" s="303"/>
      <c r="D324" s="300"/>
      <c r="E324" s="300"/>
      <c r="F324" s="300"/>
      <c r="G324" s="300"/>
      <c r="H324" s="300"/>
      <c r="I324" s="300"/>
      <c r="J324" s="300"/>
      <c r="K324" s="300"/>
      <c r="L324" s="300"/>
      <c r="M324" s="300"/>
      <c r="N324" s="27"/>
      <c r="O324" s="27"/>
      <c r="P324" s="27"/>
    </row>
    <row r="325" spans="1:16" ht="12.75">
      <c r="A325" s="102"/>
      <c r="B325" s="303"/>
      <c r="C325" s="303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</row>
    <row r="326" spans="1:16" ht="12.75">
      <c r="A326" s="102"/>
      <c r="B326" s="301"/>
      <c r="C326" s="30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27"/>
      <c r="O326" s="27"/>
      <c r="P326" s="27"/>
    </row>
    <row r="327" spans="1:16" ht="12.75">
      <c r="A327" s="102"/>
      <c r="B327" s="301"/>
      <c r="C327" s="30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01"/>
      <c r="C328" s="30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154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302"/>
      <c r="C406" s="303"/>
      <c r="D406" s="300"/>
      <c r="E406" s="300"/>
      <c r="F406" s="300"/>
      <c r="G406" s="300"/>
      <c r="H406" s="300"/>
      <c r="I406" s="300"/>
      <c r="J406" s="300"/>
      <c r="K406" s="300"/>
      <c r="L406" s="300"/>
      <c r="M406" s="300"/>
      <c r="N406" s="27"/>
      <c r="O406" s="27"/>
      <c r="P406" s="27"/>
    </row>
    <row r="407" spans="1:16" ht="12.75">
      <c r="A407" s="102"/>
      <c r="B407" s="303"/>
      <c r="C407" s="303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</row>
    <row r="408" spans="1:16" ht="12.75">
      <c r="A408" s="102"/>
      <c r="B408" s="301"/>
      <c r="C408" s="30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27"/>
      <c r="O408" s="27"/>
      <c r="P408" s="27"/>
    </row>
    <row r="409" spans="1:16" ht="12.75">
      <c r="A409" s="102"/>
      <c r="B409" s="301"/>
      <c r="C409" s="30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01"/>
      <c r="C410" s="30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200:C200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D324:E324"/>
    <mergeCell ref="F324:G324"/>
    <mergeCell ref="H324:I324"/>
    <mergeCell ref="J324:K324"/>
    <mergeCell ref="L324:M324"/>
    <mergeCell ref="D406:E406"/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4:C325"/>
    <mergeCell ref="B326:C326"/>
    <mergeCell ref="B327:C327"/>
    <mergeCell ref="B328:C328"/>
    <mergeCell ref="B406:C407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2012-06-21T21:47:56Z</dcterms:created>
  <dcterms:modified xsi:type="dcterms:W3CDTF">2012-06-25T15:21:52Z</dcterms:modified>
  <cp:category/>
  <cp:version/>
  <cp:contentType/>
  <cp:contentStatus/>
</cp:coreProperties>
</file>