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Octubre 2013" sheetId="1" r:id="rId1"/>
    <sheet name="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calcMode="manual" fullCalcOnLoad="1"/>
</workbook>
</file>

<file path=xl/sharedStrings.xml><?xml version="1.0" encoding="utf-8"?>
<sst xmlns="http://schemas.openxmlformats.org/spreadsheetml/2006/main" count="187" uniqueCount="59">
  <si>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OCTUBRE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</si>
  <si>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</si>
  <si>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</si>
  <si>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</si>
  <si>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</si>
  <si>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</si>
  <si>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</si>
  <si>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</si>
  <si>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</si>
  <si>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</si>
  <si>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</si>
  <si>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</si>
  <si>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</si>
  <si>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</si>
  <si>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</si>
  <si>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</si>
  <si>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</si>
  <si>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</si>
  <si>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</si>
  <si>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</si>
  <si>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</si>
  <si>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</si>
  <si>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</si>
  <si>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</si>
  <si>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</si>
  <si>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</si>
  <si>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</si>
  <si>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</si>
  <si>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</si>
  <si>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</si>
  <si>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</si>
  <si>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</si>
  <si>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</si>
  <si>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</si>
  <si>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</si>
  <si>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</si>
  <si>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</si>
  <si>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</si>
  <si>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</si>
  <si>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</si>
  <si>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</si>
  <si>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</si>
  <si>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</si>
  <si>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Octubre 2013</t>
  </si>
  <si>
    <t>Tipo Op.</t>
  </si>
  <si>
    <t>Nº Operaciones</t>
  </si>
  <si>
    <t>Monto (MM$)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</si>
  <si>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</si>
  <si>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</si>
  <si>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</si>
  <si>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</si>
  <si>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</si>
  <si>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2012</t>
    </r>
  </si>
  <si>
    <t>Nº Op Prom mensual 2012</t>
  </si>
  <si>
    <t>Monto (MM$)
Prom mensual 2012</t>
  </si>
  <si>
    <t>OPERACIONES DE COMPRA VENTA LIQUIDADAS EN EL DCV - BURSATIL</t>
  </si>
  <si>
    <t>RV</t>
  </si>
  <si>
    <t>PM</t>
  </si>
  <si>
    <t>PH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</si>
</sst>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7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4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1" fillId="55" borderId="21" xfId="0" applyFont="1" applyFill="1" applyBorder="1" applyAlignment="1">
      <alignment horizontal="center"/>
    </xf>
    <xf numFmtId="0" fontId="71" fillId="55" borderId="22" xfId="0" applyFont="1" applyFill="1" applyBorder="1" applyAlignment="1">
      <alignment horizontal="center"/>
    </xf>
    <xf numFmtId="0" fontId="71" fillId="55" borderId="23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9" fillId="0" borderId="19" xfId="87" applyFont="1" applyBorder="1" applyAlignment="1">
      <alignment horizontal="center" wrapText="1"/>
      <protection/>
    </xf>
    <xf numFmtId="0" fontId="11" fillId="55" borderId="0" xfId="87" applyFont="1" applyFill="1" applyBorder="1" applyAlignment="1">
      <alignment horizontal="center" vertical="center" wrapText="1"/>
      <protection/>
    </xf>
    <xf numFmtId="0" fontId="7" fillId="55" borderId="0" xfId="87" applyFont="1" applyFill="1" applyBorder="1" applyAlignment="1">
      <alignment horizontal="center" vertical="center" textRotation="90"/>
      <protection/>
    </xf>
    <xf numFmtId="0" fontId="71" fillId="55" borderId="19" xfId="0" applyFont="1" applyFill="1" applyBorder="1" applyAlignment="1">
      <alignment horizontal="center"/>
    </xf>
    <xf numFmtId="0" fontId="5" fillId="36" borderId="24" xfId="87" applyFont="1" applyFill="1" applyBorder="1" applyAlignment="1">
      <alignment horizontal="center"/>
      <protection/>
    </xf>
    <xf numFmtId="0" fontId="5" fillId="36" borderId="25" xfId="87" applyFont="1" applyFill="1" applyBorder="1" applyAlignment="1">
      <alignment horizontal="center"/>
      <protection/>
    </xf>
    <xf numFmtId="0" fontId="5" fillId="36" borderId="26" xfId="87" applyFont="1" applyFill="1" applyBorder="1" applyAlignment="1">
      <alignment horizontal="center"/>
      <protection/>
    </xf>
    <xf numFmtId="0" fontId="7" fillId="55" borderId="27" xfId="87" applyFont="1" applyFill="1" applyBorder="1" applyAlignment="1">
      <alignment horizontal="left"/>
      <protection/>
    </xf>
    <xf numFmtId="0" fontId="9" fillId="0" borderId="21" xfId="87" applyFont="1" applyBorder="1" applyAlignment="1">
      <alignment horizontal="center" wrapText="1"/>
      <protection/>
    </xf>
    <xf numFmtId="0" fontId="9" fillId="0" borderId="22" xfId="87" applyFont="1" applyBorder="1" applyAlignment="1">
      <alignment horizontal="center" wrapText="1"/>
      <protection/>
    </xf>
    <xf numFmtId="0" fontId="9" fillId="0" borderId="23" xfId="87" applyFont="1" applyBorder="1" applyAlignment="1">
      <alignment horizontal="center" wrapText="1"/>
      <protection/>
    </xf>
    <xf numFmtId="0" fontId="15" fillId="56" borderId="19" xfId="87" applyFont="1" applyFill="1" applyBorder="1" applyAlignment="1">
      <alignment horizontal="center"/>
      <protection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rmal 6" xfId="90"/>
    <cellStyle name="Notas" xfId="91"/>
    <cellStyle name="Notas 2" xfId="92"/>
    <cellStyle name="Percent" xfId="93"/>
    <cellStyle name="Porcentaje 2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" xfId="102"/>
    <cellStyle name="Título 1 2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2013'!$E$8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2013'!$D$9:$D$30</c:f>
              <c:strCache/>
            </c:strRef>
          </c:cat>
          <c:val>
            <c:numRef>
              <c:f>'Octubre 2013'!$E$9:$E$30</c:f>
              <c:numCache/>
            </c:numRef>
          </c:val>
          <c:smooth val="0"/>
        </c:ser>
        <c:ser>
          <c:idx val="1"/>
          <c:order val="1"/>
          <c:tx>
            <c:strRef>
              <c:f>'Octubre 2013'!$F$8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2013'!$D$9:$D$30</c:f>
              <c:strCache/>
            </c:strRef>
          </c:cat>
          <c:val>
            <c:numRef>
              <c:f>'Octubre 2013'!$F$9:$F$30</c:f>
              <c:numCache/>
            </c:numRef>
          </c:val>
          <c:smooth val="0"/>
        </c:ser>
        <c:ser>
          <c:idx val="2"/>
          <c:order val="2"/>
          <c:tx>
            <c:strRef>
              <c:f>'Octubre 2013'!$G$8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2013'!$D$9:$D$30</c:f>
              <c:strCache/>
            </c:strRef>
          </c:cat>
          <c:val>
            <c:numRef>
              <c:f>'Octubre 2013'!$G$9:$G$30</c:f>
              <c:numCache/>
            </c:numRef>
          </c:val>
          <c:smooth val="0"/>
        </c:ser>
        <c:ser>
          <c:idx val="3"/>
          <c:order val="3"/>
          <c:tx>
            <c:strRef>
              <c:f>'Octubre 2013'!$H$8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2013'!$D$9:$D$30</c:f>
              <c:strCache/>
            </c:strRef>
          </c:cat>
          <c:val>
            <c:numRef>
              <c:f>'Octubre 2013'!$H$9:$H$30</c:f>
              <c:numCache/>
            </c:numRef>
          </c:val>
          <c:smooth val="0"/>
        </c:ser>
        <c:marker val="1"/>
        <c:axId val="62272559"/>
        <c:axId val="23582120"/>
      </c:line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582120"/>
        <c:crosses val="autoZero"/>
        <c:auto val="1"/>
        <c:lblOffset val="100"/>
        <c:tickLblSkip val="1"/>
        <c:noMultiLvlLbl val="0"/>
      </c:catAx>
      <c:valAx>
        <c:axId val="23582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272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Octubre 2013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75"/>
          <c:w val="0.8295"/>
          <c:h val="0.5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3375"/>
          <c:w val="0.5"/>
          <c:h val="0.09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Octubre 2013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625"/>
          <c:w val="0.82925"/>
          <c:h val="0.5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3325"/>
          <c:w val="0.23575"/>
          <c:h val="0.09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Octubre 2013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75"/>
          <c:w val="0.8295"/>
          <c:h val="0.5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3375"/>
          <c:w val="0.23425"/>
          <c:h val="0.09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47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2013'!$I$8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2013'!$D$9:$D$30</c:f>
              <c:strCache/>
            </c:strRef>
          </c:cat>
          <c:val>
            <c:numRef>
              <c:f>'Octubre 2013'!$I$9:$I$30</c:f>
              <c:numCache/>
            </c:numRef>
          </c:val>
          <c:smooth val="0"/>
        </c:ser>
        <c:ser>
          <c:idx val="1"/>
          <c:order val="1"/>
          <c:tx>
            <c:strRef>
              <c:f>'Octubre 2013'!$J$8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2013'!$D$9:$D$30</c:f>
              <c:strCache/>
            </c:strRef>
          </c:cat>
          <c:val>
            <c:numRef>
              <c:f>'Octubre 2013'!$J$9:$J$30</c:f>
              <c:numCache/>
            </c:numRef>
          </c:val>
          <c:smooth val="0"/>
        </c:ser>
        <c:ser>
          <c:idx val="2"/>
          <c:order val="2"/>
          <c:tx>
            <c:strRef>
              <c:f>'Octubre 2013'!$K$8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2013'!$D$9:$D$30</c:f>
              <c:strCache/>
            </c:strRef>
          </c:cat>
          <c:val>
            <c:numRef>
              <c:f>'Octubre 2013'!$K$9:$K$30</c:f>
              <c:numCache/>
            </c:numRef>
          </c:val>
          <c:smooth val="0"/>
        </c:ser>
        <c:ser>
          <c:idx val="3"/>
          <c:order val="3"/>
          <c:tx>
            <c:strRef>
              <c:f>'Octubre 2013'!$L$8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2013'!$D$9:$D$30</c:f>
              <c:strCache/>
            </c:strRef>
          </c:cat>
          <c:val>
            <c:numRef>
              <c:f>'Octubre 2013'!$L$9:$L$30</c:f>
              <c:numCache/>
            </c:numRef>
          </c:val>
          <c:smooth val="0"/>
        </c:ser>
        <c:marker val="1"/>
        <c:axId val="10912489"/>
        <c:axId val="31103538"/>
      </c:line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03538"/>
        <c:crosses val="autoZero"/>
        <c:auto val="1"/>
        <c:lblOffset val="100"/>
        <c:tickLblSkip val="1"/>
        <c:noMultiLvlLbl val="0"/>
      </c:catAx>
      <c:valAx>
        <c:axId val="31103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912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2013'!$E$36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2013'!$D$37:$D$58</c:f>
              <c:strCache/>
            </c:strRef>
          </c:cat>
          <c:val>
            <c:numRef>
              <c:f>'Octubre 2013'!$E$37:$E$58</c:f>
              <c:numCache/>
            </c:numRef>
          </c:val>
          <c:smooth val="0"/>
        </c:ser>
        <c:ser>
          <c:idx val="1"/>
          <c:order val="1"/>
          <c:tx>
            <c:strRef>
              <c:f>'Octubre 2013'!$F$36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2013'!$D$37:$D$58</c:f>
              <c:strCache/>
            </c:strRef>
          </c:cat>
          <c:val>
            <c:numRef>
              <c:f>'Octubre 2013'!$F$37:$F$58</c:f>
              <c:numCache/>
            </c:numRef>
          </c:val>
          <c:smooth val="0"/>
        </c:ser>
        <c:ser>
          <c:idx val="2"/>
          <c:order val="2"/>
          <c:tx>
            <c:strRef>
              <c:f>'Octubre 2013'!$G$36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2013'!$D$37:$D$58</c:f>
              <c:strCache/>
            </c:strRef>
          </c:cat>
          <c:val>
            <c:numRef>
              <c:f>'Octubre 2013'!$G$37:$G$58</c:f>
              <c:numCache/>
            </c:numRef>
          </c:val>
          <c:smooth val="0"/>
        </c:ser>
        <c:ser>
          <c:idx val="3"/>
          <c:order val="3"/>
          <c:tx>
            <c:strRef>
              <c:f>'Octubre 2013'!$H$36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2013'!$D$37:$D$58</c:f>
              <c:strCache/>
            </c:strRef>
          </c:cat>
          <c:val>
            <c:numRef>
              <c:f>'Octubre 2013'!$H$37:$H$58</c:f>
              <c:numCache/>
            </c:numRef>
          </c:val>
          <c:smooth val="0"/>
        </c:ser>
        <c:marker val="1"/>
        <c:axId val="11496387"/>
        <c:axId val="36358620"/>
      </c:line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358620"/>
        <c:crosses val="autoZero"/>
        <c:auto val="1"/>
        <c:lblOffset val="100"/>
        <c:tickLblSkip val="1"/>
        <c:noMultiLvlLbl val="0"/>
      </c:catAx>
      <c:valAx>
        <c:axId val="36358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496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775"/>
          <c:w val="0.977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2013'!$I$36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2013'!$D$37:$D$58</c:f>
              <c:strCache/>
            </c:strRef>
          </c:cat>
          <c:val>
            <c:numRef>
              <c:f>'Octubre 2013'!$I$37:$I$58</c:f>
              <c:numCache/>
            </c:numRef>
          </c:val>
          <c:smooth val="0"/>
        </c:ser>
        <c:ser>
          <c:idx val="1"/>
          <c:order val="1"/>
          <c:tx>
            <c:strRef>
              <c:f>'Octubre 2013'!$J$36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2013'!$D$37:$D$58</c:f>
              <c:strCache/>
            </c:strRef>
          </c:cat>
          <c:val>
            <c:numRef>
              <c:f>'Octubre 2013'!$J$37:$J$58</c:f>
              <c:numCache/>
            </c:numRef>
          </c:val>
          <c:smooth val="0"/>
        </c:ser>
        <c:ser>
          <c:idx val="2"/>
          <c:order val="2"/>
          <c:tx>
            <c:strRef>
              <c:f>'Octubre 2013'!$K$36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2013'!$D$37:$D$58</c:f>
              <c:strCache/>
            </c:strRef>
          </c:cat>
          <c:val>
            <c:numRef>
              <c:f>'Octubre 2013'!$K$37:$K$58</c:f>
              <c:numCache/>
            </c:numRef>
          </c:val>
          <c:smooth val="0"/>
        </c:ser>
        <c:ser>
          <c:idx val="3"/>
          <c:order val="3"/>
          <c:tx>
            <c:strRef>
              <c:f>'Octubre 2013'!$L$36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2013'!$D$37:$D$58</c:f>
              <c:strCache/>
            </c:strRef>
          </c:cat>
          <c:val>
            <c:numRef>
              <c:f>'Octubre 2013'!$L$37:$L$58</c:f>
              <c:numCache/>
            </c:numRef>
          </c:val>
          <c:smooth val="0"/>
        </c:ser>
        <c:marker val="1"/>
        <c:axId val="58792125"/>
        <c:axId val="59367078"/>
      </c:line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67078"/>
        <c:crosses val="autoZero"/>
        <c:auto val="1"/>
        <c:lblOffset val="100"/>
        <c:tickLblSkip val="1"/>
        <c:noMultiLvlLbl val="0"/>
      </c:catAx>
      <c:valAx>
        <c:axId val="59367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792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2013'!$E$73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2013'!$D$74:$D$95</c:f>
              <c:strCache/>
            </c:strRef>
          </c:cat>
          <c:val>
            <c:numRef>
              <c:f>'Octubre 2013'!$E$74:$E$95</c:f>
              <c:numCache/>
            </c:numRef>
          </c:val>
          <c:smooth val="0"/>
        </c:ser>
        <c:ser>
          <c:idx val="1"/>
          <c:order val="1"/>
          <c:tx>
            <c:strRef>
              <c:f>'Octubre 2013'!$F$73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2013'!$D$74:$D$95</c:f>
              <c:strCache/>
            </c:strRef>
          </c:cat>
          <c:val>
            <c:numRef>
              <c:f>'Octubre 2013'!$F$74:$F$95</c:f>
              <c:numCache/>
            </c:numRef>
          </c:val>
          <c:smooth val="0"/>
        </c:ser>
        <c:ser>
          <c:idx val="2"/>
          <c:order val="2"/>
          <c:tx>
            <c:strRef>
              <c:f>'Octubre 2013'!$G$73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2013'!$D$74:$D$95</c:f>
              <c:strCache/>
            </c:strRef>
          </c:cat>
          <c:val>
            <c:numRef>
              <c:f>'Octubre 2013'!$G$74:$G$95</c:f>
              <c:numCache/>
            </c:numRef>
          </c:val>
          <c:smooth val="0"/>
        </c:ser>
        <c:marker val="1"/>
        <c:axId val="64541655"/>
        <c:axId val="44003984"/>
      </c:line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03984"/>
        <c:crosses val="autoZero"/>
        <c:auto val="1"/>
        <c:lblOffset val="100"/>
        <c:tickLblSkip val="1"/>
        <c:noMultiLvlLbl val="0"/>
      </c:catAx>
      <c:valAx>
        <c:axId val="44003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541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2013'!$H$73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2013'!$D$74:$D$95</c:f>
              <c:strCache/>
            </c:strRef>
          </c:cat>
          <c:val>
            <c:numRef>
              <c:f>'Octubre 2013'!$H$74:$H$95</c:f>
              <c:numCache/>
            </c:numRef>
          </c:val>
          <c:smooth val="0"/>
        </c:ser>
        <c:ser>
          <c:idx val="1"/>
          <c:order val="1"/>
          <c:tx>
            <c:strRef>
              <c:f>'Octubre 2013'!$I$73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2013'!$D$74:$D$95</c:f>
              <c:strCache/>
            </c:strRef>
          </c:cat>
          <c:val>
            <c:numRef>
              <c:f>'Octubre 2013'!$I$74:$I$95</c:f>
              <c:numCache/>
            </c:numRef>
          </c:val>
          <c:smooth val="0"/>
        </c:ser>
        <c:ser>
          <c:idx val="2"/>
          <c:order val="2"/>
          <c:tx>
            <c:strRef>
              <c:f>'Octubre 2013'!$J$73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2013'!$D$74:$D$95</c:f>
              <c:strCache/>
            </c:strRef>
          </c:cat>
          <c:val>
            <c:numRef>
              <c:f>'Octubre 2013'!$J$74:$J$95</c:f>
              <c:numCache/>
            </c:numRef>
          </c:val>
          <c:smooth val="0"/>
        </c:ser>
        <c:marker val="1"/>
        <c:axId val="60491537"/>
        <c:axId val="7552922"/>
      </c:lineChart>
      <c:catAx>
        <c:axId val="60491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52922"/>
        <c:crosses val="autoZero"/>
        <c:auto val="1"/>
        <c:lblOffset val="100"/>
        <c:tickLblSkip val="1"/>
        <c:noMultiLvlLbl val="0"/>
      </c:catAx>
      <c:valAx>
        <c:axId val="7552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491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2013'!$E$101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2013'!$D$102:$D$123</c:f>
              <c:strCache/>
            </c:strRef>
          </c:cat>
          <c:val>
            <c:numRef>
              <c:f>'Octubre 2013'!$E$102:$E$123</c:f>
              <c:numCache/>
            </c:numRef>
          </c:val>
          <c:smooth val="0"/>
        </c:ser>
        <c:ser>
          <c:idx val="1"/>
          <c:order val="1"/>
          <c:tx>
            <c:strRef>
              <c:f>'Octubre 2013'!$F$101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2013'!$D$102:$D$123</c:f>
              <c:strCache/>
            </c:strRef>
          </c:cat>
          <c:val>
            <c:numRef>
              <c:f>'Octubre 2013'!$F$102:$F$123</c:f>
              <c:numCache/>
            </c:numRef>
          </c:val>
          <c:smooth val="0"/>
        </c:ser>
        <c:ser>
          <c:idx val="2"/>
          <c:order val="2"/>
          <c:tx>
            <c:strRef>
              <c:f>'Octubre 2013'!$G$101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2013'!$D$102:$D$123</c:f>
              <c:strCache/>
            </c:strRef>
          </c:cat>
          <c:val>
            <c:numRef>
              <c:f>'Octubre 2013'!$G$102:$G$123</c:f>
              <c:numCache/>
            </c:numRef>
          </c:val>
          <c:smooth val="0"/>
        </c:ser>
        <c:marker val="1"/>
        <c:axId val="867435"/>
        <c:axId val="7806916"/>
      </c:lineChart>
      <c:catAx>
        <c:axId val="867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06916"/>
        <c:crosses val="autoZero"/>
        <c:auto val="1"/>
        <c:lblOffset val="100"/>
        <c:tickLblSkip val="1"/>
        <c:noMultiLvlLbl val="0"/>
      </c:catAx>
      <c:valAx>
        <c:axId val="7806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67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2013'!$H$101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2013'!$D$102:$D$123</c:f>
              <c:strCache/>
            </c:strRef>
          </c:cat>
          <c:val>
            <c:numRef>
              <c:f>'Octubre 2013'!$H$102:$H$123</c:f>
              <c:numCache/>
            </c:numRef>
          </c:val>
          <c:smooth val="0"/>
        </c:ser>
        <c:ser>
          <c:idx val="1"/>
          <c:order val="1"/>
          <c:tx>
            <c:strRef>
              <c:f>'Octubre 2013'!$I$101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2013'!$D$102:$D$123</c:f>
              <c:strCache/>
            </c:strRef>
          </c:cat>
          <c:val>
            <c:numRef>
              <c:f>'Octubre 2013'!$I$102:$I$123</c:f>
              <c:numCache/>
            </c:numRef>
          </c:val>
          <c:smooth val="0"/>
        </c:ser>
        <c:ser>
          <c:idx val="2"/>
          <c:order val="2"/>
          <c:tx>
            <c:strRef>
              <c:f>'Octubre 2013'!$J$101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2013'!$D$102:$D$123</c:f>
              <c:strCache/>
            </c:strRef>
          </c:cat>
          <c:val>
            <c:numRef>
              <c:f>'Octubre 2013'!$J$102:$J$123</c:f>
              <c:numCache/>
            </c:numRef>
          </c:val>
          <c:smooth val="0"/>
        </c:ser>
        <c:marker val="1"/>
        <c:axId val="3153381"/>
        <c:axId val="28380430"/>
      </c:lineChart>
      <c:catAx>
        <c:axId val="3153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80430"/>
        <c:crosses val="autoZero"/>
        <c:auto val="1"/>
        <c:lblOffset val="100"/>
        <c:tickLblSkip val="1"/>
        <c:noMultiLvlLbl val="0"/>
      </c:catAx>
      <c:valAx>
        <c:axId val="28380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533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Octubre 2013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625"/>
          <c:w val="0.82925"/>
          <c:h val="0.5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3325"/>
          <c:w val="0.50325"/>
          <c:h val="0.09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02907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01955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610475"/>
        <a:ext cx="4572000" cy="250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600950"/>
        <a:ext cx="45910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6680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6584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VISION\Estad&#237;sticas\Matrices%20y%20reportes%20internos\Info%20DCV\DCV-201\MAtriz_OpCVLiq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22</v>
          </cell>
        </row>
        <row r="32">
          <cell r="A32">
            <v>20131001</v>
          </cell>
          <cell r="B32">
            <v>1558</v>
          </cell>
          <cell r="C32">
            <v>1887.1413205974034</v>
          </cell>
          <cell r="D32">
            <v>556352829967</v>
          </cell>
          <cell r="E32">
            <v>958778942829.2725</v>
          </cell>
          <cell r="F32">
            <v>389</v>
          </cell>
          <cell r="G32">
            <v>442.0685659484705</v>
          </cell>
          <cell r="H32">
            <v>368914142467</v>
          </cell>
          <cell r="I32">
            <v>547259923921.3604</v>
          </cell>
          <cell r="J32">
            <v>70</v>
          </cell>
          <cell r="K32">
            <v>121.99808373167416</v>
          </cell>
          <cell r="L32">
            <v>4668445266</v>
          </cell>
          <cell r="M32">
            <v>13442475230.700235</v>
          </cell>
          <cell r="N32">
            <v>112</v>
          </cell>
          <cell r="O32">
            <v>267.3405966989339</v>
          </cell>
          <cell r="P32">
            <v>59267973743</v>
          </cell>
          <cell r="Q32">
            <v>350958226311.2638</v>
          </cell>
          <cell r="R32">
            <v>923</v>
          </cell>
          <cell r="S32">
            <v>1186.0651742118023</v>
          </cell>
          <cell r="T32">
            <v>82184061759</v>
          </cell>
          <cell r="U32">
            <v>122487264369.75897</v>
          </cell>
          <cell r="V32">
            <v>64</v>
          </cell>
          <cell r="W32">
            <v>219.46389697154456</v>
          </cell>
          <cell r="X32">
            <v>41318206732</v>
          </cell>
          <cell r="Y32">
            <v>65502144071.01773</v>
          </cell>
          <cell r="Z32">
            <v>5959</v>
          </cell>
          <cell r="AA32">
            <v>6871.508888346047</v>
          </cell>
          <cell r="AB32">
            <v>3560963551310</v>
          </cell>
          <cell r="AC32">
            <v>4208297460681.9854</v>
          </cell>
          <cell r="AD32">
            <v>2496</v>
          </cell>
          <cell r="AE32">
            <v>3621.53929026092</v>
          </cell>
          <cell r="AF32">
            <v>896062329168</v>
          </cell>
          <cell r="AG32">
            <v>1157326497500.116</v>
          </cell>
          <cell r="AH32">
            <v>2149</v>
          </cell>
          <cell r="AI32">
            <v>3075.836804981252</v>
          </cell>
          <cell r="AJ32">
            <v>834823482347</v>
          </cell>
          <cell r="AK32">
            <v>1185203619719.4744</v>
          </cell>
          <cell r="AL32">
            <v>1167</v>
          </cell>
          <cell r="AM32">
            <v>390.99348871081355</v>
          </cell>
          <cell r="AN32">
            <v>1738071139738</v>
          </cell>
          <cell r="AO32">
            <v>2434860433880.895</v>
          </cell>
          <cell r="AP32">
            <v>147</v>
          </cell>
          <cell r="AQ32">
            <v>118.39113003571175</v>
          </cell>
          <cell r="AR32">
            <v>92006600057</v>
          </cell>
          <cell r="AS32">
            <v>48903263293.982895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85" zoomScaleNormal="85" zoomScalePageLayoutView="0" workbookViewId="0" topLeftCell="A1">
      <selection activeCell="S121" sqref="S121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49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1"/>
    </row>
    <row r="3" spans="3:33" ht="16.5">
      <c r="C3" s="2"/>
      <c r="D3" s="52" t="s">
        <v>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53" t="s">
        <v>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</row>
    <row r="7" spans="4:25" ht="16.5">
      <c r="D7" s="3"/>
      <c r="E7" s="48" t="s">
        <v>3</v>
      </c>
      <c r="F7" s="48"/>
      <c r="G7" s="48"/>
      <c r="H7" s="48"/>
      <c r="I7" s="48" t="s">
        <v>4</v>
      </c>
      <c r="J7" s="48"/>
      <c r="K7" s="48"/>
      <c r="L7" s="48"/>
      <c r="P7" s="4"/>
      <c r="Q7" s="5"/>
      <c r="R7" s="46"/>
      <c r="S7" s="46"/>
      <c r="T7" s="46"/>
      <c r="U7" s="46"/>
      <c r="V7" s="46"/>
      <c r="W7" s="46"/>
      <c r="X7" s="46"/>
      <c r="Y7" s="46"/>
    </row>
    <row r="8" spans="4:25" ht="34.5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0">
        <v>2012</v>
      </c>
      <c r="D9" s="9" t="s">
        <v>9</v>
      </c>
      <c r="E9" s="10">
        <v>2278.6363636363635</v>
      </c>
      <c r="F9" s="10">
        <v>2368.090909090909</v>
      </c>
      <c r="G9" s="10">
        <v>335.8636363636364</v>
      </c>
      <c r="H9" s="10">
        <v>75.86363636363636</v>
      </c>
      <c r="I9" s="10">
        <v>50130</v>
      </c>
      <c r="J9" s="10">
        <v>52098</v>
      </c>
      <c r="K9" s="10">
        <v>7389</v>
      </c>
      <c r="L9" s="10">
        <v>1669</v>
      </c>
      <c r="P9" s="47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0"/>
      <c r="D10" s="9" t="s">
        <v>10</v>
      </c>
      <c r="E10" s="10">
        <v>2191.190476190476</v>
      </c>
      <c r="F10" s="10">
        <v>2162.3809523809523</v>
      </c>
      <c r="G10" s="10">
        <v>312.5238095238095</v>
      </c>
      <c r="H10" s="10">
        <v>70.52380952380952</v>
      </c>
      <c r="I10" s="10">
        <v>46015</v>
      </c>
      <c r="J10" s="10">
        <v>45410</v>
      </c>
      <c r="K10" s="10">
        <v>6563</v>
      </c>
      <c r="L10" s="10">
        <v>1481</v>
      </c>
      <c r="P10" s="47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0"/>
      <c r="D11" s="9" t="s">
        <v>11</v>
      </c>
      <c r="E11" s="10">
        <v>2441.909090909091</v>
      </c>
      <c r="F11" s="10">
        <v>2378.2727272727275</v>
      </c>
      <c r="G11" s="10">
        <v>359.8181818181818</v>
      </c>
      <c r="H11" s="10">
        <v>115.5909090909091</v>
      </c>
      <c r="I11" s="10">
        <v>53722</v>
      </c>
      <c r="J11" s="10">
        <v>52322</v>
      </c>
      <c r="K11" s="10">
        <v>7916</v>
      </c>
      <c r="L11" s="10">
        <v>2543</v>
      </c>
      <c r="P11" s="47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0"/>
      <c r="D12" s="9" t="s">
        <v>12</v>
      </c>
      <c r="E12" s="10">
        <v>2044.9</v>
      </c>
      <c r="F12" s="10">
        <v>2232.05</v>
      </c>
      <c r="G12" s="10">
        <v>368.5</v>
      </c>
      <c r="H12" s="10">
        <v>105.9</v>
      </c>
      <c r="I12" s="10">
        <v>40898</v>
      </c>
      <c r="J12" s="10">
        <v>44641</v>
      </c>
      <c r="K12" s="10">
        <v>7370</v>
      </c>
      <c r="L12" s="10">
        <v>2118</v>
      </c>
      <c r="P12" s="47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0"/>
      <c r="D13" s="9" t="s">
        <v>13</v>
      </c>
      <c r="E13" s="10">
        <v>2244.5714285714284</v>
      </c>
      <c r="F13" s="10">
        <v>2607.904761904762</v>
      </c>
      <c r="G13" s="10">
        <v>380</v>
      </c>
      <c r="H13" s="10">
        <v>124.52380952380952</v>
      </c>
      <c r="I13" s="10">
        <v>47136</v>
      </c>
      <c r="J13" s="10">
        <v>54766</v>
      </c>
      <c r="K13" s="10">
        <v>7980</v>
      </c>
      <c r="L13" s="10">
        <v>2615</v>
      </c>
      <c r="P13" s="47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0"/>
      <c r="D14" s="9" t="s">
        <v>14</v>
      </c>
      <c r="E14" s="10">
        <v>2707.5238095238096</v>
      </c>
      <c r="F14" s="10">
        <v>2734.3333333333335</v>
      </c>
      <c r="G14" s="10">
        <v>377.57142857142856</v>
      </c>
      <c r="H14" s="10">
        <v>104.95238095238095</v>
      </c>
      <c r="I14" s="10">
        <v>56858</v>
      </c>
      <c r="J14" s="10">
        <v>57421</v>
      </c>
      <c r="K14" s="10">
        <v>7929</v>
      </c>
      <c r="L14" s="10">
        <v>2204</v>
      </c>
      <c r="P14" s="47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0"/>
      <c r="D15" s="9" t="s">
        <v>15</v>
      </c>
      <c r="E15" s="10">
        <v>2457.25</v>
      </c>
      <c r="F15" s="10">
        <v>2629.65</v>
      </c>
      <c r="G15" s="10">
        <v>384.8</v>
      </c>
      <c r="H15" s="10">
        <v>106.2</v>
      </c>
      <c r="I15" s="10">
        <v>49145</v>
      </c>
      <c r="J15" s="10">
        <v>52593</v>
      </c>
      <c r="K15" s="10">
        <v>7696</v>
      </c>
      <c r="L15" s="10">
        <v>2124</v>
      </c>
      <c r="P15" s="47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0"/>
      <c r="D16" s="9" t="s">
        <v>16</v>
      </c>
      <c r="E16" s="10">
        <v>2334.681818181818</v>
      </c>
      <c r="F16" s="10">
        <v>2601.681818181818</v>
      </c>
      <c r="G16" s="10">
        <v>342.22727272727275</v>
      </c>
      <c r="H16" s="10">
        <v>109.5</v>
      </c>
      <c r="I16" s="10">
        <v>51363</v>
      </c>
      <c r="J16" s="10">
        <v>57237</v>
      </c>
      <c r="K16" s="10">
        <v>7529</v>
      </c>
      <c r="L16" s="10">
        <v>2409</v>
      </c>
      <c r="P16" s="47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0"/>
      <c r="D17" s="9" t="s">
        <v>17</v>
      </c>
      <c r="E17" s="10">
        <v>2373</v>
      </c>
      <c r="F17" s="10">
        <v>2595.0588235294117</v>
      </c>
      <c r="G17" s="10">
        <v>351.8823529411765</v>
      </c>
      <c r="H17" s="10">
        <v>108.41176470588235</v>
      </c>
      <c r="I17" s="10">
        <v>40341</v>
      </c>
      <c r="J17" s="10">
        <v>44116</v>
      </c>
      <c r="K17" s="10">
        <v>5982</v>
      </c>
      <c r="L17" s="10">
        <v>1843</v>
      </c>
      <c r="P17" s="47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0"/>
      <c r="D18" s="9" t="s">
        <v>18</v>
      </c>
      <c r="E18" s="10">
        <v>2357.2272727272725</v>
      </c>
      <c r="F18" s="10">
        <v>2535.0454545454545</v>
      </c>
      <c r="G18" s="10">
        <v>339.3181818181818</v>
      </c>
      <c r="H18" s="10">
        <v>120.18181818181819</v>
      </c>
      <c r="I18" s="10">
        <v>51859</v>
      </c>
      <c r="J18" s="10">
        <v>55771</v>
      </c>
      <c r="K18" s="10">
        <v>7465</v>
      </c>
      <c r="L18" s="10">
        <v>2644</v>
      </c>
      <c r="P18" s="47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0"/>
      <c r="D19" s="9" t="s">
        <v>19</v>
      </c>
      <c r="E19" s="10">
        <v>2259.1</v>
      </c>
      <c r="F19" s="10">
        <v>2535.45</v>
      </c>
      <c r="G19" s="10">
        <v>336.1</v>
      </c>
      <c r="H19" s="10">
        <v>110.45</v>
      </c>
      <c r="I19" s="10">
        <v>45182</v>
      </c>
      <c r="J19" s="10">
        <v>50709</v>
      </c>
      <c r="K19" s="10">
        <v>6722</v>
      </c>
      <c r="L19" s="10">
        <v>2209</v>
      </c>
      <c r="P19" s="47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0"/>
      <c r="D20" s="9" t="s">
        <v>20</v>
      </c>
      <c r="E20" s="10">
        <v>2354.1052631578946</v>
      </c>
      <c r="F20" s="10">
        <v>2533.684210526316</v>
      </c>
      <c r="G20" s="10">
        <v>336</v>
      </c>
      <c r="H20" s="10">
        <v>141.8421052631579</v>
      </c>
      <c r="I20" s="10">
        <v>44728</v>
      </c>
      <c r="J20" s="10">
        <v>48140</v>
      </c>
      <c r="K20" s="10">
        <v>6384</v>
      </c>
      <c r="L20" s="10">
        <v>2695</v>
      </c>
      <c r="P20" s="47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0">
        <v>2013</v>
      </c>
      <c r="D21" s="9" t="s">
        <v>9</v>
      </c>
      <c r="E21" s="10">
        <v>2472.090909090909</v>
      </c>
      <c r="F21" s="10">
        <v>2907.2727272727275</v>
      </c>
      <c r="G21" s="10">
        <v>357.8636363636363</v>
      </c>
      <c r="H21" s="10">
        <v>131.4090909090909</v>
      </c>
      <c r="I21" s="10">
        <v>54386</v>
      </c>
      <c r="J21" s="10">
        <v>63960</v>
      </c>
      <c r="K21" s="10">
        <v>7873</v>
      </c>
      <c r="L21" s="10">
        <v>2891</v>
      </c>
      <c r="P21" s="47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0"/>
      <c r="D22" s="9" t="s">
        <v>10</v>
      </c>
      <c r="E22" s="10">
        <v>2459.8</v>
      </c>
      <c r="F22" s="10">
        <v>2626.25</v>
      </c>
      <c r="G22" s="10">
        <v>327.5</v>
      </c>
      <c r="H22" s="10">
        <v>100.6</v>
      </c>
      <c r="I22" s="10">
        <v>49196</v>
      </c>
      <c r="J22" s="10">
        <v>52525</v>
      </c>
      <c r="K22" s="10">
        <v>6550</v>
      </c>
      <c r="L22" s="10">
        <v>2012</v>
      </c>
      <c r="P22" s="47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0"/>
      <c r="D23" s="9" t="s">
        <v>11</v>
      </c>
      <c r="E23" s="10">
        <v>2294.6</v>
      </c>
      <c r="F23" s="10">
        <v>2516</v>
      </c>
      <c r="G23" s="10">
        <v>323.75</v>
      </c>
      <c r="H23" s="10">
        <v>111.65</v>
      </c>
      <c r="I23" s="10">
        <v>45892</v>
      </c>
      <c r="J23" s="10">
        <v>50320</v>
      </c>
      <c r="K23" s="10">
        <v>6475</v>
      </c>
      <c r="L23" s="10">
        <v>2233</v>
      </c>
      <c r="P23" s="47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0"/>
      <c r="D24" s="9" t="s">
        <v>12</v>
      </c>
      <c r="E24" s="10">
        <v>2176.181818181818</v>
      </c>
      <c r="F24" s="10">
        <v>2403.3636363636365</v>
      </c>
      <c r="G24" s="10">
        <v>394.8181818181818</v>
      </c>
      <c r="H24" s="10">
        <v>103.36363636363636</v>
      </c>
      <c r="I24" s="10">
        <v>47876</v>
      </c>
      <c r="J24" s="10">
        <v>52874</v>
      </c>
      <c r="K24" s="10">
        <v>8686</v>
      </c>
      <c r="L24" s="10">
        <v>2274</v>
      </c>
      <c r="P24" s="47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0"/>
      <c r="D25" s="9" t="s">
        <v>13</v>
      </c>
      <c r="E25" s="10">
        <v>2290.0476190476193</v>
      </c>
      <c r="F25" s="10">
        <v>2512.714285714286</v>
      </c>
      <c r="G25" s="10">
        <v>352.0952380952381</v>
      </c>
      <c r="H25" s="10">
        <v>130.14285714285714</v>
      </c>
      <c r="I25" s="10">
        <v>48091</v>
      </c>
      <c r="J25" s="10">
        <v>52767</v>
      </c>
      <c r="K25" s="10">
        <v>7394</v>
      </c>
      <c r="L25" s="10">
        <v>2733</v>
      </c>
      <c r="P25" s="47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0"/>
      <c r="D26" s="9" t="s">
        <v>14</v>
      </c>
      <c r="E26" s="10">
        <v>2520.75</v>
      </c>
      <c r="F26" s="10">
        <v>2724.25</v>
      </c>
      <c r="G26" s="10">
        <v>349.7</v>
      </c>
      <c r="H26" s="10">
        <v>151.05</v>
      </c>
      <c r="I26" s="10">
        <v>50415</v>
      </c>
      <c r="J26" s="10">
        <v>54485</v>
      </c>
      <c r="K26" s="10">
        <v>6994</v>
      </c>
      <c r="L26" s="10">
        <v>3021</v>
      </c>
      <c r="P26" s="47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0"/>
      <c r="D27" s="9" t="s">
        <v>15</v>
      </c>
      <c r="E27" s="10">
        <v>2449.0454545454545</v>
      </c>
      <c r="F27" s="10">
        <v>2670.181818181818</v>
      </c>
      <c r="G27" s="10">
        <v>344.81818181818187</v>
      </c>
      <c r="H27" s="10">
        <v>134.5</v>
      </c>
      <c r="I27" s="10">
        <v>53879</v>
      </c>
      <c r="J27" s="10">
        <v>58744</v>
      </c>
      <c r="K27" s="10">
        <v>7586</v>
      </c>
      <c r="L27" s="10">
        <v>2959</v>
      </c>
      <c r="P27" s="47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0"/>
      <c r="D28" s="9" t="s">
        <v>16</v>
      </c>
      <c r="E28" s="10">
        <v>2357.3333333333335</v>
      </c>
      <c r="F28" s="10">
        <v>2400.0476190476193</v>
      </c>
      <c r="G28" s="10">
        <v>392.5238095238095</v>
      </c>
      <c r="H28" s="10">
        <v>137.57142857142858</v>
      </c>
      <c r="I28" s="10">
        <v>49504</v>
      </c>
      <c r="J28" s="10">
        <v>50401</v>
      </c>
      <c r="K28" s="10">
        <v>8243</v>
      </c>
      <c r="L28" s="10">
        <v>2889</v>
      </c>
      <c r="P28" s="47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0"/>
      <c r="D29" s="9" t="s">
        <v>17</v>
      </c>
      <c r="E29" s="10">
        <v>2593.777777777778</v>
      </c>
      <c r="F29" s="10">
        <v>2465</v>
      </c>
      <c r="G29" s="10">
        <v>376.88888888888886</v>
      </c>
      <c r="H29" s="10">
        <v>108.38888888888889</v>
      </c>
      <c r="I29" s="10">
        <v>46688</v>
      </c>
      <c r="J29" s="10">
        <v>44370</v>
      </c>
      <c r="K29" s="10">
        <v>6784</v>
      </c>
      <c r="L29" s="10">
        <v>1951</v>
      </c>
      <c r="P29" s="47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0"/>
      <c r="D30" s="9" t="s">
        <v>18</v>
      </c>
      <c r="E30" s="10">
        <v>2205.9545454545455</v>
      </c>
      <c r="F30" s="10">
        <v>2213.318181818182</v>
      </c>
      <c r="G30" s="10">
        <v>425.3181818181818</v>
      </c>
      <c r="H30" s="10">
        <v>105.63636363636364</v>
      </c>
      <c r="I30" s="10">
        <v>48531</v>
      </c>
      <c r="J30" s="10">
        <v>48693</v>
      </c>
      <c r="K30" s="10">
        <v>9357</v>
      </c>
      <c r="L30" s="10">
        <v>2324</v>
      </c>
      <c r="P30" s="47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0"/>
      <c r="D31" s="9" t="s">
        <v>19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P31" s="47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0"/>
      <c r="D32" s="9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P32" s="47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8" t="s">
        <v>21</v>
      </c>
      <c r="F35" s="48"/>
      <c r="G35" s="48"/>
      <c r="H35" s="48"/>
      <c r="I35" s="48" t="s">
        <v>22</v>
      </c>
      <c r="J35" s="48"/>
      <c r="K35" s="48"/>
      <c r="L35" s="48"/>
      <c r="P35" s="4"/>
      <c r="Q35" s="4"/>
      <c r="R35" s="46"/>
      <c r="S35" s="46"/>
      <c r="T35" s="46"/>
      <c r="U35" s="46"/>
      <c r="V35" s="46"/>
      <c r="W35" s="46"/>
      <c r="X35" s="46"/>
      <c r="Y35" s="46"/>
    </row>
    <row r="36" spans="4:25" ht="34.5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0">
        <v>2012</v>
      </c>
      <c r="D37" s="9" t="s">
        <v>9</v>
      </c>
      <c r="E37" s="18">
        <v>13368743.503731</v>
      </c>
      <c r="F37" s="19">
        <v>13252582.306843</v>
      </c>
      <c r="G37" s="19">
        <v>24907688.449291</v>
      </c>
      <c r="H37" s="20">
        <v>583765.947133</v>
      </c>
      <c r="I37" s="21">
        <v>26687.91865786087</v>
      </c>
      <c r="J37" s="21">
        <v>26451.75930425381</v>
      </c>
      <c r="K37" s="21">
        <v>49648.74523074805</v>
      </c>
      <c r="L37" s="21">
        <v>557.2975976941341</v>
      </c>
      <c r="P37" s="47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0"/>
      <c r="D38" s="9" t="s">
        <v>10</v>
      </c>
      <c r="E38" s="18">
        <v>13431145.74112</v>
      </c>
      <c r="F38" s="19">
        <v>12946874.394736</v>
      </c>
      <c r="G38" s="19">
        <v>20075396.006807</v>
      </c>
      <c r="H38" s="20">
        <v>377593.2987</v>
      </c>
      <c r="I38" s="21">
        <v>27881.583709024137</v>
      </c>
      <c r="J38" s="21">
        <v>26876.103950291472</v>
      </c>
      <c r="K38" s="21">
        <v>41680.350112716806</v>
      </c>
      <c r="L38" s="21">
        <v>743.3977638996656</v>
      </c>
      <c r="P38" s="47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0"/>
      <c r="D39" s="9" t="s">
        <v>11</v>
      </c>
      <c r="E39" s="18">
        <v>14378352.109617</v>
      </c>
      <c r="F39" s="19">
        <v>14112935.088329</v>
      </c>
      <c r="G39" s="19">
        <v>24782461.824366</v>
      </c>
      <c r="H39" s="20">
        <v>641313.532621</v>
      </c>
      <c r="I39" s="21">
        <v>29614.609962980852</v>
      </c>
      <c r="J39" s="21">
        <v>29066.76463090957</v>
      </c>
      <c r="K39" s="21">
        <v>51077.619922716585</v>
      </c>
      <c r="L39" s="21">
        <v>1203.5426912428757</v>
      </c>
      <c r="P39" s="47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0"/>
      <c r="D40" s="9" t="s">
        <v>12</v>
      </c>
      <c r="E40" s="18">
        <v>12596004.103777</v>
      </c>
      <c r="F40" s="19">
        <v>12469067.566237</v>
      </c>
      <c r="G40" s="19">
        <v>25410275.767704</v>
      </c>
      <c r="H40" s="20">
        <v>570340.218316</v>
      </c>
      <c r="I40" s="21">
        <v>25919.25886704597</v>
      </c>
      <c r="J40" s="21">
        <v>25655.718750365388</v>
      </c>
      <c r="K40" s="21">
        <v>52288.2270596874</v>
      </c>
      <c r="L40" s="21">
        <v>1109.3656355596477</v>
      </c>
      <c r="P40" s="47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0"/>
      <c r="D41" s="9" t="s">
        <v>13</v>
      </c>
      <c r="E41" s="18">
        <v>14969625.645559</v>
      </c>
      <c r="F41" s="19">
        <v>14541175.261577</v>
      </c>
      <c r="G41" s="19">
        <v>32415249.730463</v>
      </c>
      <c r="H41" s="20">
        <v>699004.671462</v>
      </c>
      <c r="I41" s="21">
        <v>30095.91715274379</v>
      </c>
      <c r="J41" s="21">
        <v>29238.038884367597</v>
      </c>
      <c r="K41" s="21">
        <v>65209.54343054772</v>
      </c>
      <c r="L41" s="21">
        <v>803.3287859924126</v>
      </c>
      <c r="P41" s="47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0"/>
      <c r="D42" s="9" t="s">
        <v>14</v>
      </c>
      <c r="E42" s="18">
        <v>16877714.848092</v>
      </c>
      <c r="F42" s="19">
        <v>16534869.241252</v>
      </c>
      <c r="G42" s="19">
        <v>31893628.056853</v>
      </c>
      <c r="H42" s="20">
        <v>609259.798446</v>
      </c>
      <c r="I42" s="21">
        <v>33378.36655746041</v>
      </c>
      <c r="J42" s="21">
        <v>32702.080054082726</v>
      </c>
      <c r="K42" s="21">
        <v>63041.28764598833</v>
      </c>
      <c r="L42" s="21">
        <v>616.7988541090662</v>
      </c>
      <c r="P42" s="47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0"/>
      <c r="D43" s="9" t="s">
        <v>15</v>
      </c>
      <c r="E43" s="18">
        <v>13786154.157151</v>
      </c>
      <c r="F43" s="19">
        <v>14085682.802989</v>
      </c>
      <c r="G43" s="19">
        <v>31482946.734666</v>
      </c>
      <c r="H43" s="20">
        <v>614157.855618</v>
      </c>
      <c r="I43" s="21">
        <v>28031.257372835506</v>
      </c>
      <c r="J43" s="21">
        <v>28629.823602339005</v>
      </c>
      <c r="K43" s="21">
        <v>63981.104889148</v>
      </c>
      <c r="L43" s="21">
        <v>859.4698856721245</v>
      </c>
      <c r="P43" s="47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0"/>
      <c r="D44" s="9" t="s">
        <v>16</v>
      </c>
      <c r="E44" s="18">
        <v>14515024.185349</v>
      </c>
      <c r="F44" s="19">
        <v>13955616.255909</v>
      </c>
      <c r="G44" s="19">
        <v>34642108.004522</v>
      </c>
      <c r="H44" s="20">
        <v>668323.400751</v>
      </c>
      <c r="I44" s="21">
        <v>30175.434942617972</v>
      </c>
      <c r="J44" s="21">
        <v>29015.541753709073</v>
      </c>
      <c r="K44" s="21">
        <v>71997.20293245577</v>
      </c>
      <c r="L44" s="21">
        <v>646.9062050384385</v>
      </c>
      <c r="P44" s="47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0"/>
      <c r="D45" s="9" t="s">
        <v>17</v>
      </c>
      <c r="E45" s="18">
        <v>12098901.476059</v>
      </c>
      <c r="F45" s="19">
        <v>12176067.345672</v>
      </c>
      <c r="G45" s="19">
        <v>27658552.434499</v>
      </c>
      <c r="H45" s="20">
        <v>567638.350864</v>
      </c>
      <c r="I45" s="21">
        <v>25474.642186691817</v>
      </c>
      <c r="J45" s="21">
        <v>25635.06581077282</v>
      </c>
      <c r="K45" s="21">
        <v>58272.758166037245</v>
      </c>
      <c r="L45" s="21">
        <v>779.2754155600763</v>
      </c>
      <c r="P45" s="47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0"/>
      <c r="D46" s="9" t="s">
        <v>18</v>
      </c>
      <c r="E46" s="18">
        <v>15079280.72307</v>
      </c>
      <c r="F46" s="19">
        <v>14453951.739553</v>
      </c>
      <c r="G46" s="19">
        <v>36404221.095206</v>
      </c>
      <c r="H46" s="20">
        <v>872008.205034</v>
      </c>
      <c r="I46" s="21">
        <v>31715.43277626679</v>
      </c>
      <c r="J46" s="21">
        <v>30400.89072766384</v>
      </c>
      <c r="K46" s="21">
        <v>76591.54513500362</v>
      </c>
      <c r="L46" s="21">
        <v>961.4417135070059</v>
      </c>
      <c r="P46" s="47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0"/>
      <c r="D47" s="9" t="s">
        <v>19</v>
      </c>
      <c r="E47" s="18">
        <v>13801002.06282</v>
      </c>
      <c r="F47" s="19">
        <v>13075098.31215</v>
      </c>
      <c r="G47" s="19">
        <v>33456021.90778</v>
      </c>
      <c r="H47" s="20">
        <v>751669.605185</v>
      </c>
      <c r="I47" s="21">
        <v>28718.3772425465</v>
      </c>
      <c r="J47" s="21">
        <v>27212.688474532766</v>
      </c>
      <c r="K47" s="21">
        <v>69592.22596200775</v>
      </c>
      <c r="L47" s="21">
        <v>517.6882924707678</v>
      </c>
      <c r="P47" s="47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0"/>
      <c r="D48" s="9" t="s">
        <v>20</v>
      </c>
      <c r="E48" s="18">
        <v>12859551.916012</v>
      </c>
      <c r="F48" s="19">
        <v>12885703.128841</v>
      </c>
      <c r="G48" s="19">
        <v>29675227.967371</v>
      </c>
      <c r="H48" s="20">
        <v>718376.433061</v>
      </c>
      <c r="I48" s="21">
        <v>26950.51701392228</v>
      </c>
      <c r="J48" s="21">
        <v>27003.129767592334</v>
      </c>
      <c r="K48" s="21">
        <v>62179.88045134048</v>
      </c>
      <c r="L48" s="21">
        <v>562.9592484778706</v>
      </c>
      <c r="P48" s="47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0">
        <v>2013</v>
      </c>
      <c r="D49" s="9" t="s">
        <v>9</v>
      </c>
      <c r="E49" s="18">
        <v>16417241.72699</v>
      </c>
      <c r="F49" s="19">
        <v>16700335.202378</v>
      </c>
      <c r="G49" s="19">
        <v>35523809.407913</v>
      </c>
      <c r="H49" s="20">
        <v>972958.086374</v>
      </c>
      <c r="I49" s="21">
        <v>34736.67430991303</v>
      </c>
      <c r="J49" s="21">
        <v>35336.778253463075</v>
      </c>
      <c r="K49" s="21">
        <v>75100.99415322016</v>
      </c>
      <c r="L49" s="21">
        <v>862.5576865794494</v>
      </c>
      <c r="P49" s="47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0"/>
      <c r="D50" s="9" t="s">
        <v>10</v>
      </c>
      <c r="E50" s="18">
        <v>15037741.172343</v>
      </c>
      <c r="F50" s="19">
        <v>14773657.585536</v>
      </c>
      <c r="G50" s="19">
        <v>30102338.851383</v>
      </c>
      <c r="H50" s="20">
        <v>1073496.596311</v>
      </c>
      <c r="I50" s="21">
        <v>31837.30063375579</v>
      </c>
      <c r="J50" s="21">
        <v>31276.08358888572</v>
      </c>
      <c r="K50" s="21">
        <v>63735.014234881666</v>
      </c>
      <c r="L50" s="21">
        <v>835.4257938766369</v>
      </c>
      <c r="P50" s="47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0"/>
      <c r="D51" s="9" t="s">
        <v>11</v>
      </c>
      <c r="E51" s="18">
        <v>13848943.779134</v>
      </c>
      <c r="F51" s="19">
        <v>13900402.205193</v>
      </c>
      <c r="G51" s="19">
        <v>30273669.122074</v>
      </c>
      <c r="H51" s="20">
        <v>1026617.054451</v>
      </c>
      <c r="I51" s="21">
        <v>29308.645178165778</v>
      </c>
      <c r="J51" s="21">
        <v>29417.860636870617</v>
      </c>
      <c r="K51" s="21">
        <v>64070.64163811282</v>
      </c>
      <c r="L51" s="21">
        <v>371.58323631923633</v>
      </c>
      <c r="P51" s="47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0"/>
      <c r="D52" s="9" t="s">
        <v>12</v>
      </c>
      <c r="E52" s="18">
        <v>16086096.035345</v>
      </c>
      <c r="F52" s="19">
        <v>16245696.168187</v>
      </c>
      <c r="G52" s="19">
        <v>41465554.082001</v>
      </c>
      <c r="H52" s="20">
        <v>1105720.368224</v>
      </c>
      <c r="I52" s="21">
        <v>34083.55372683975</v>
      </c>
      <c r="J52" s="21">
        <v>34428.229546947914</v>
      </c>
      <c r="K52" s="21">
        <v>87796.4058639663</v>
      </c>
      <c r="L52" s="21">
        <v>540.7383805971994</v>
      </c>
      <c r="P52" s="47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0"/>
      <c r="D53" s="9" t="s">
        <v>13</v>
      </c>
      <c r="E53" s="18">
        <v>17801790.619421</v>
      </c>
      <c r="F53" s="19">
        <v>17838763.350939</v>
      </c>
      <c r="G53" s="19">
        <v>31909646.653618</v>
      </c>
      <c r="H53" s="20">
        <v>1133512.850458</v>
      </c>
      <c r="I53" s="21">
        <v>37163.38009101284</v>
      </c>
      <c r="J53" s="21">
        <v>37242.54291302172</v>
      </c>
      <c r="K53" s="21">
        <v>66687.42432244585</v>
      </c>
      <c r="L53" s="21">
        <v>368.7968593877755</v>
      </c>
      <c r="P53" s="47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0"/>
      <c r="D54" s="9" t="s">
        <v>14</v>
      </c>
      <c r="E54" s="18">
        <v>17684542.955516</v>
      </c>
      <c r="F54" s="19">
        <v>17179330.609157</v>
      </c>
      <c r="G54" s="19">
        <v>30372188.278876</v>
      </c>
      <c r="H54" s="20">
        <v>1025162.543003</v>
      </c>
      <c r="I54" s="21">
        <v>35163.26628703816</v>
      </c>
      <c r="J54" s="21">
        <v>34165.360560361274</v>
      </c>
      <c r="K54" s="21">
        <v>60467.98744824531</v>
      </c>
      <c r="L54" s="21">
        <v>473.51979706376676</v>
      </c>
      <c r="P54" s="47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0"/>
      <c r="D55" s="9" t="s">
        <v>15</v>
      </c>
      <c r="E55" s="18">
        <v>17771623.451273</v>
      </c>
      <c r="F55" s="19">
        <v>18089502.523671</v>
      </c>
      <c r="G55" s="19">
        <v>34376831.202293</v>
      </c>
      <c r="H55" s="20">
        <v>1053340.718404</v>
      </c>
      <c r="I55" s="21">
        <v>35197.056680370384</v>
      </c>
      <c r="J55" s="21">
        <v>35828.881283188275</v>
      </c>
      <c r="K55" s="21">
        <v>68121.88660265747</v>
      </c>
      <c r="L55" s="21">
        <v>537.9781115715903</v>
      </c>
      <c r="P55" s="47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0"/>
      <c r="D56" s="9" t="s">
        <v>16</v>
      </c>
      <c r="E56" s="18">
        <v>16359818.953577</v>
      </c>
      <c r="F56" s="19">
        <v>16327115.518562</v>
      </c>
      <c r="G56" s="19">
        <v>33128143.288266</v>
      </c>
      <c r="H56" s="20">
        <v>882723.557924</v>
      </c>
      <c r="I56" s="21">
        <v>31913.775841802155</v>
      </c>
      <c r="J56" s="21">
        <v>31846.831945444774</v>
      </c>
      <c r="K56" s="21">
        <v>64630.86724214355</v>
      </c>
      <c r="L56" s="21">
        <v>477.65624149693235</v>
      </c>
      <c r="P56" s="47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0"/>
      <c r="D57" s="9" t="s">
        <v>17</v>
      </c>
      <c r="E57" s="18">
        <v>15949862.743842</v>
      </c>
      <c r="F57" s="19">
        <v>16281684.386524</v>
      </c>
      <c r="G57" s="19">
        <v>29025705.038708</v>
      </c>
      <c r="H57" s="20">
        <v>624893.461884</v>
      </c>
      <c r="I57" s="21">
        <v>31601.855395021423</v>
      </c>
      <c r="J57" s="21">
        <v>32260.646149321983</v>
      </c>
      <c r="K57" s="21">
        <v>57599.12308651643</v>
      </c>
      <c r="L57" s="21">
        <v>864.9397114162197</v>
      </c>
      <c r="P57" s="47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0"/>
      <c r="D58" s="9" t="s">
        <v>18</v>
      </c>
      <c r="E58" s="18">
        <v>16760948.703246</v>
      </c>
      <c r="F58" s="19">
        <v>16634867.290971</v>
      </c>
      <c r="G58" s="19">
        <v>35234004.542232</v>
      </c>
      <c r="H58" s="20">
        <v>641647.875862</v>
      </c>
      <c r="I58" s="21">
        <v>33455.87173763262</v>
      </c>
      <c r="J58" s="21">
        <v>33201.091795865636</v>
      </c>
      <c r="K58" s="21">
        <v>70316.04442411313</v>
      </c>
      <c r="L58" s="21">
        <v>1074.0515821693878</v>
      </c>
      <c r="P58" s="47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0"/>
      <c r="D59" s="9" t="s">
        <v>19</v>
      </c>
      <c r="E59" s="18">
        <v>0</v>
      </c>
      <c r="F59" s="19">
        <v>0</v>
      </c>
      <c r="G59" s="19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P59" s="47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0"/>
      <c r="D60" s="9" t="s">
        <v>20</v>
      </c>
      <c r="E60" s="18">
        <v>0</v>
      </c>
      <c r="F60" s="19">
        <v>0</v>
      </c>
      <c r="G60" s="19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P60" s="47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38" t="s">
        <v>23</v>
      </c>
      <c r="E63" s="38"/>
      <c r="F63" s="39" t="s">
        <v>24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45.75" customHeight="1">
      <c r="D64" s="38" t="s">
        <v>25</v>
      </c>
      <c r="E64" s="38"/>
      <c r="F64" s="39" t="s">
        <v>24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16.5">
      <c r="D65" s="38" t="s">
        <v>26</v>
      </c>
      <c r="E65" s="38"/>
      <c r="F65" s="39" t="s">
        <v>27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16.5">
      <c r="D66" s="38" t="s">
        <v>28</v>
      </c>
      <c r="E66" s="38"/>
      <c r="F66" s="39" t="s">
        <v>29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9" spans="3:32" ht="16.5">
      <c r="C69" s="45" t="s">
        <v>30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2:19" ht="16.5">
      <c r="L70" s="23"/>
      <c r="M70" s="23"/>
      <c r="N70" s="23"/>
      <c r="O70" s="23"/>
      <c r="P70" s="23"/>
      <c r="Q70" s="23"/>
      <c r="R70" s="23"/>
      <c r="S70" s="23"/>
    </row>
    <row r="71" spans="12:19" ht="16.5">
      <c r="L71" s="23"/>
      <c r="M71" s="23"/>
      <c r="N71" s="23"/>
      <c r="O71" s="23"/>
      <c r="P71" s="23"/>
      <c r="Q71" s="23"/>
      <c r="R71" s="23"/>
      <c r="S71" s="23"/>
    </row>
    <row r="72" spans="4:19" ht="16.5">
      <c r="D72" s="3"/>
      <c r="E72" s="41" t="s">
        <v>3</v>
      </c>
      <c r="F72" s="42"/>
      <c r="G72" s="43"/>
      <c r="H72" s="41" t="s">
        <v>4</v>
      </c>
      <c r="I72" s="42"/>
      <c r="J72" s="43"/>
      <c r="L72" s="23"/>
      <c r="M72" s="23"/>
      <c r="N72" s="23"/>
      <c r="O72" s="23"/>
      <c r="P72" s="23"/>
      <c r="Q72" s="23"/>
      <c r="R72" s="23"/>
      <c r="S72" s="23"/>
    </row>
    <row r="73" spans="4:19" ht="16.5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3"/>
      <c r="M73" s="23"/>
      <c r="N73" s="23"/>
      <c r="O73" s="23"/>
      <c r="P73" s="23"/>
      <c r="Q73" s="23"/>
      <c r="R73" s="23"/>
      <c r="S73" s="23"/>
    </row>
    <row r="74" spans="2:19" ht="16.5">
      <c r="B74" s="17">
        <v>1</v>
      </c>
      <c r="C74" s="40">
        <v>2012</v>
      </c>
      <c r="D74" s="9" t="s">
        <v>9</v>
      </c>
      <c r="E74" s="10">
        <v>898.5</v>
      </c>
      <c r="F74" s="10">
        <v>165.5909090909091</v>
      </c>
      <c r="G74" s="10">
        <v>423.27272727272725</v>
      </c>
      <c r="H74" s="10">
        <v>19767</v>
      </c>
      <c r="I74" s="10">
        <v>3643</v>
      </c>
      <c r="J74" s="10">
        <v>9312</v>
      </c>
      <c r="L74" s="23"/>
      <c r="M74" s="23"/>
      <c r="N74" s="23"/>
      <c r="O74" s="23"/>
      <c r="P74" s="23"/>
      <c r="Q74" s="23"/>
      <c r="R74" s="23"/>
      <c r="S74" s="23"/>
    </row>
    <row r="75" spans="2:19" ht="16.5">
      <c r="B75" s="17">
        <v>2</v>
      </c>
      <c r="C75" s="40"/>
      <c r="D75" s="9" t="s">
        <v>10</v>
      </c>
      <c r="E75" s="10">
        <v>920.7619047619048</v>
      </c>
      <c r="F75" s="10">
        <v>145.42857142857142</v>
      </c>
      <c r="G75" s="10">
        <v>375.6666666666667</v>
      </c>
      <c r="H75" s="10">
        <v>19336</v>
      </c>
      <c r="I75" s="10">
        <v>3054</v>
      </c>
      <c r="J75" s="10">
        <v>7889</v>
      </c>
      <c r="L75" s="23"/>
      <c r="M75" s="23"/>
      <c r="N75" s="23"/>
      <c r="O75" s="23"/>
      <c r="P75" s="23"/>
      <c r="Q75" s="23"/>
      <c r="R75" s="23"/>
      <c r="S75" s="23"/>
    </row>
    <row r="76" spans="2:19" ht="16.5">
      <c r="B76" s="17">
        <v>3</v>
      </c>
      <c r="C76" s="40"/>
      <c r="D76" s="9" t="s">
        <v>11</v>
      </c>
      <c r="E76" s="10">
        <v>1053.5</v>
      </c>
      <c r="F76" s="10">
        <v>166.86363636363637</v>
      </c>
      <c r="G76" s="10">
        <v>420.2272727272727</v>
      </c>
      <c r="H76" s="10">
        <v>23177</v>
      </c>
      <c r="I76" s="10">
        <v>3671</v>
      </c>
      <c r="J76" s="10">
        <v>9245</v>
      </c>
      <c r="L76" s="23"/>
      <c r="M76" s="23"/>
      <c r="N76" s="23"/>
      <c r="O76" s="23"/>
      <c r="P76" s="23"/>
      <c r="Q76" s="23"/>
      <c r="R76" s="23"/>
      <c r="S76" s="23"/>
    </row>
    <row r="77" spans="2:19" ht="16.5">
      <c r="B77" s="17">
        <v>4</v>
      </c>
      <c r="C77" s="40"/>
      <c r="D77" s="9" t="s">
        <v>12</v>
      </c>
      <c r="E77" s="10">
        <v>994.9</v>
      </c>
      <c r="F77" s="10">
        <v>155.35</v>
      </c>
      <c r="G77" s="10">
        <v>383.55</v>
      </c>
      <c r="H77" s="10">
        <v>19898</v>
      </c>
      <c r="I77" s="10">
        <v>3107</v>
      </c>
      <c r="J77" s="10">
        <v>7671</v>
      </c>
      <c r="L77" s="23"/>
      <c r="M77" s="23"/>
      <c r="N77" s="23"/>
      <c r="O77" s="23"/>
      <c r="P77" s="23"/>
      <c r="Q77" s="23"/>
      <c r="R77" s="23"/>
      <c r="S77" s="23"/>
    </row>
    <row r="78" spans="2:19" ht="16.5">
      <c r="B78" s="17">
        <v>5</v>
      </c>
      <c r="C78" s="40"/>
      <c r="D78" s="9" t="s">
        <v>13</v>
      </c>
      <c r="E78" s="10">
        <v>977.5238095238095</v>
      </c>
      <c r="F78" s="10">
        <v>159.04761904761904</v>
      </c>
      <c r="G78" s="10">
        <v>406.7142857142857</v>
      </c>
      <c r="H78" s="10">
        <v>20528</v>
      </c>
      <c r="I78" s="10">
        <v>3340</v>
      </c>
      <c r="J78" s="10">
        <v>8541</v>
      </c>
      <c r="L78" s="23"/>
      <c r="M78" s="23"/>
      <c r="N78" s="23"/>
      <c r="O78" s="23"/>
      <c r="P78" s="23"/>
      <c r="Q78" s="23"/>
      <c r="R78" s="23"/>
      <c r="S78" s="23"/>
    </row>
    <row r="79" spans="2:19" ht="16.5">
      <c r="B79" s="17">
        <v>6</v>
      </c>
      <c r="C79" s="40"/>
      <c r="D79" s="9" t="s">
        <v>14</v>
      </c>
      <c r="E79" s="10">
        <v>916.4761904761905</v>
      </c>
      <c r="F79" s="10">
        <v>151.14285714285714</v>
      </c>
      <c r="G79" s="10">
        <v>444.76190476190476</v>
      </c>
      <c r="H79" s="10">
        <v>19246</v>
      </c>
      <c r="I79" s="10">
        <v>3174</v>
      </c>
      <c r="J79" s="10">
        <v>9340</v>
      </c>
      <c r="L79" s="23"/>
      <c r="M79" s="23"/>
      <c r="N79" s="23"/>
      <c r="O79" s="23"/>
      <c r="P79" s="23"/>
      <c r="Q79" s="23"/>
      <c r="R79" s="23"/>
      <c r="S79" s="23"/>
    </row>
    <row r="80" spans="2:19" ht="16.5">
      <c r="B80" s="17">
        <v>7</v>
      </c>
      <c r="C80" s="40"/>
      <c r="D80" s="9" t="s">
        <v>15</v>
      </c>
      <c r="E80" s="10">
        <v>887.4</v>
      </c>
      <c r="F80" s="10">
        <v>145.8</v>
      </c>
      <c r="G80" s="10">
        <v>457.1</v>
      </c>
      <c r="H80" s="10">
        <v>17748</v>
      </c>
      <c r="I80" s="10">
        <v>2916</v>
      </c>
      <c r="J80" s="10">
        <v>9142</v>
      </c>
      <c r="L80" s="23"/>
      <c r="M80" s="23"/>
      <c r="N80" s="23"/>
      <c r="O80" s="23"/>
      <c r="P80" s="23"/>
      <c r="Q80" s="23"/>
      <c r="R80" s="23"/>
      <c r="S80" s="23"/>
    </row>
    <row r="81" spans="2:19" ht="16.5">
      <c r="B81" s="17">
        <v>8</v>
      </c>
      <c r="C81" s="40"/>
      <c r="D81" s="9" t="s">
        <v>16</v>
      </c>
      <c r="E81" s="10">
        <v>885.4090909090909</v>
      </c>
      <c r="F81" s="10">
        <v>141.22727272727272</v>
      </c>
      <c r="G81" s="10">
        <v>444.6818181818182</v>
      </c>
      <c r="H81" s="10">
        <v>19479</v>
      </c>
      <c r="I81" s="10">
        <v>3107</v>
      </c>
      <c r="J81" s="10">
        <v>9783</v>
      </c>
      <c r="L81" s="23"/>
      <c r="M81" s="23"/>
      <c r="N81" s="23"/>
      <c r="O81" s="23"/>
      <c r="P81" s="23"/>
      <c r="Q81" s="23"/>
      <c r="R81" s="23"/>
      <c r="S81" s="23"/>
    </row>
    <row r="82" spans="2:19" ht="16.5">
      <c r="B82" s="17">
        <v>9</v>
      </c>
      <c r="C82" s="40"/>
      <c r="D82" s="9" t="s">
        <v>17</v>
      </c>
      <c r="E82" s="10">
        <v>927.6470588235294</v>
      </c>
      <c r="F82" s="10">
        <v>130.2941176470588</v>
      </c>
      <c r="G82" s="10">
        <v>430.52941176470586</v>
      </c>
      <c r="H82" s="10">
        <v>15770</v>
      </c>
      <c r="I82" s="10">
        <v>2215</v>
      </c>
      <c r="J82" s="10">
        <v>7319</v>
      </c>
      <c r="L82" s="23"/>
      <c r="M82" s="23"/>
      <c r="N82" s="23"/>
      <c r="O82" s="23"/>
      <c r="P82" s="23"/>
      <c r="Q82" s="23"/>
      <c r="R82" s="23"/>
      <c r="S82" s="23"/>
    </row>
    <row r="83" spans="2:19" ht="16.5">
      <c r="B83" s="17">
        <v>10</v>
      </c>
      <c r="C83" s="40"/>
      <c r="D83" s="9" t="s">
        <v>18</v>
      </c>
      <c r="E83" s="10">
        <v>991.4545454545455</v>
      </c>
      <c r="F83" s="10">
        <v>126</v>
      </c>
      <c r="G83" s="10">
        <v>446.81818181818187</v>
      </c>
      <c r="H83" s="10">
        <v>21812</v>
      </c>
      <c r="I83" s="10">
        <v>2772</v>
      </c>
      <c r="J83" s="10">
        <v>9830</v>
      </c>
      <c r="L83" s="23"/>
      <c r="M83" s="23"/>
      <c r="N83" s="23"/>
      <c r="O83" s="23"/>
      <c r="P83" s="23"/>
      <c r="Q83" s="23"/>
      <c r="R83" s="23"/>
      <c r="S83" s="23"/>
    </row>
    <row r="84" spans="2:19" ht="16.5">
      <c r="B84" s="17">
        <v>11</v>
      </c>
      <c r="C84" s="40"/>
      <c r="D84" s="9" t="s">
        <v>19</v>
      </c>
      <c r="E84" s="10">
        <v>993.4</v>
      </c>
      <c r="F84" s="10">
        <v>128.75</v>
      </c>
      <c r="G84" s="10">
        <v>470.8</v>
      </c>
      <c r="H84" s="10">
        <v>19868</v>
      </c>
      <c r="I84" s="10">
        <v>2575</v>
      </c>
      <c r="J84" s="10">
        <v>9416</v>
      </c>
      <c r="L84" s="23"/>
      <c r="M84" s="23"/>
      <c r="N84" s="23"/>
      <c r="O84" s="23"/>
      <c r="P84" s="23"/>
      <c r="Q84" s="23"/>
      <c r="R84" s="23"/>
      <c r="S84" s="23"/>
    </row>
    <row r="85" spans="2:19" ht="16.5">
      <c r="B85" s="17">
        <v>12</v>
      </c>
      <c r="C85" s="40"/>
      <c r="D85" s="9" t="s">
        <v>20</v>
      </c>
      <c r="E85" s="10">
        <v>955.5263157894736</v>
      </c>
      <c r="F85" s="10">
        <v>119.94736842105263</v>
      </c>
      <c r="G85" s="10">
        <v>440.5263157894737</v>
      </c>
      <c r="H85" s="10">
        <v>18155</v>
      </c>
      <c r="I85" s="10">
        <v>2279</v>
      </c>
      <c r="J85" s="10">
        <v>8370</v>
      </c>
      <c r="L85" s="23"/>
      <c r="M85" s="23"/>
      <c r="N85" s="23"/>
      <c r="O85" s="23"/>
      <c r="P85" s="23"/>
      <c r="Q85" s="23"/>
      <c r="R85" s="23"/>
      <c r="S85" s="23"/>
    </row>
    <row r="86" spans="2:19" ht="16.5">
      <c r="B86" s="17">
        <v>1</v>
      </c>
      <c r="C86" s="40">
        <v>2013</v>
      </c>
      <c r="D86" s="9" t="s">
        <v>9</v>
      </c>
      <c r="E86" s="10">
        <v>1040.6363636363637</v>
      </c>
      <c r="F86" s="10">
        <v>129.6818181818182</v>
      </c>
      <c r="G86" s="10">
        <v>462.54545454545456</v>
      </c>
      <c r="H86" s="10">
        <v>22894</v>
      </c>
      <c r="I86" s="10">
        <v>2853</v>
      </c>
      <c r="J86" s="10">
        <v>10176</v>
      </c>
      <c r="L86" s="23"/>
      <c r="M86" s="23"/>
      <c r="N86" s="23"/>
      <c r="O86" s="23"/>
      <c r="P86" s="23"/>
      <c r="Q86" s="23"/>
      <c r="R86" s="23"/>
      <c r="S86" s="23"/>
    </row>
    <row r="87" spans="2:19" ht="16.5">
      <c r="B87" s="17">
        <v>2</v>
      </c>
      <c r="C87" s="40"/>
      <c r="D87" s="9" t="s">
        <v>10</v>
      </c>
      <c r="E87" s="10">
        <v>1008.7</v>
      </c>
      <c r="F87" s="10">
        <v>152.35</v>
      </c>
      <c r="G87" s="10">
        <v>432.05</v>
      </c>
      <c r="H87" s="10">
        <v>20174</v>
      </c>
      <c r="I87" s="10">
        <v>3047</v>
      </c>
      <c r="J87" s="10">
        <v>8641</v>
      </c>
      <c r="L87" s="23"/>
      <c r="M87" s="23"/>
      <c r="N87" s="23"/>
      <c r="O87" s="23"/>
      <c r="P87" s="23"/>
      <c r="Q87" s="23"/>
      <c r="R87" s="23"/>
      <c r="S87" s="23"/>
    </row>
    <row r="88" spans="2:19" ht="16.5">
      <c r="B88" s="17">
        <v>3</v>
      </c>
      <c r="C88" s="40"/>
      <c r="D88" s="9" t="s">
        <v>11</v>
      </c>
      <c r="E88" s="10">
        <v>1008.45</v>
      </c>
      <c r="F88" s="10">
        <v>123.6</v>
      </c>
      <c r="G88" s="10">
        <v>431.9</v>
      </c>
      <c r="H88" s="10">
        <v>20169</v>
      </c>
      <c r="I88" s="10">
        <v>2472</v>
      </c>
      <c r="J88" s="10">
        <v>8638</v>
      </c>
      <c r="L88" s="23"/>
      <c r="M88" s="23"/>
      <c r="N88" s="23"/>
      <c r="O88" s="23"/>
      <c r="P88" s="23"/>
      <c r="Q88" s="23"/>
      <c r="R88" s="23"/>
      <c r="S88" s="23"/>
    </row>
    <row r="89" spans="2:19" ht="16.5">
      <c r="B89" s="17">
        <v>4</v>
      </c>
      <c r="C89" s="40"/>
      <c r="D89" s="9" t="s">
        <v>12</v>
      </c>
      <c r="E89" s="10">
        <v>937.0909090909091</v>
      </c>
      <c r="F89" s="10">
        <v>152.27272727272728</v>
      </c>
      <c r="G89" s="10">
        <v>442.5454545454545</v>
      </c>
      <c r="H89" s="10">
        <v>20616</v>
      </c>
      <c r="I89" s="10">
        <v>3350</v>
      </c>
      <c r="J89" s="10">
        <v>9736</v>
      </c>
      <c r="L89" s="23"/>
      <c r="M89" s="23"/>
      <c r="N89" s="23"/>
      <c r="O89" s="23"/>
      <c r="P89" s="23"/>
      <c r="Q89" s="23"/>
      <c r="R89" s="23"/>
      <c r="S89" s="23"/>
    </row>
    <row r="90" spans="2:19" ht="16.5">
      <c r="B90" s="17">
        <v>5</v>
      </c>
      <c r="C90" s="40"/>
      <c r="D90" s="9" t="s">
        <v>13</v>
      </c>
      <c r="E90" s="10">
        <v>958.3809523809524</v>
      </c>
      <c r="F90" s="10">
        <v>148.42857142857142</v>
      </c>
      <c r="G90" s="10">
        <v>449.57142857142856</v>
      </c>
      <c r="H90" s="10">
        <v>20126</v>
      </c>
      <c r="I90" s="10">
        <v>3117</v>
      </c>
      <c r="J90" s="10">
        <v>9441</v>
      </c>
      <c r="L90" s="23"/>
      <c r="M90" s="23"/>
      <c r="N90" s="23"/>
      <c r="O90" s="23"/>
      <c r="P90" s="23"/>
      <c r="Q90" s="23"/>
      <c r="R90" s="23"/>
      <c r="S90" s="23"/>
    </row>
    <row r="91" spans="2:19" ht="16.5">
      <c r="B91" s="17">
        <v>6</v>
      </c>
      <c r="C91" s="40"/>
      <c r="D91" s="9" t="s">
        <v>14</v>
      </c>
      <c r="E91" s="10">
        <v>984.3</v>
      </c>
      <c r="F91" s="10">
        <v>154.95</v>
      </c>
      <c r="G91" s="10">
        <v>450</v>
      </c>
      <c r="H91" s="10">
        <v>19686</v>
      </c>
      <c r="I91" s="10">
        <v>3099</v>
      </c>
      <c r="J91" s="10">
        <v>9000</v>
      </c>
      <c r="L91" s="23"/>
      <c r="M91" s="23"/>
      <c r="N91" s="23"/>
      <c r="O91" s="23"/>
      <c r="P91" s="23"/>
      <c r="Q91" s="23"/>
      <c r="R91" s="23"/>
      <c r="S91" s="23"/>
    </row>
    <row r="92" spans="2:19" ht="16.5">
      <c r="B92" s="17">
        <v>7</v>
      </c>
      <c r="C92" s="40"/>
      <c r="D92" s="9" t="s">
        <v>15</v>
      </c>
      <c r="E92" s="10">
        <v>878.9545454545455</v>
      </c>
      <c r="F92" s="10">
        <v>163.0909090909091</v>
      </c>
      <c r="G92" s="10">
        <v>427.95454545454544</v>
      </c>
      <c r="H92" s="10">
        <v>19337</v>
      </c>
      <c r="I92" s="10">
        <v>3588</v>
      </c>
      <c r="J92" s="10">
        <v>9415</v>
      </c>
      <c r="L92" s="23"/>
      <c r="M92" s="23"/>
      <c r="N92" s="23"/>
      <c r="O92" s="23"/>
      <c r="P92" s="23"/>
      <c r="Q92" s="23"/>
      <c r="R92" s="23"/>
      <c r="S92" s="23"/>
    </row>
    <row r="93" spans="2:19" ht="16.5">
      <c r="B93" s="17">
        <v>8</v>
      </c>
      <c r="C93" s="40"/>
      <c r="D93" s="9" t="s">
        <v>16</v>
      </c>
      <c r="E93" s="10">
        <v>893.7619047619048</v>
      </c>
      <c r="F93" s="10">
        <v>182.33333333333334</v>
      </c>
      <c r="G93" s="10">
        <v>420.8571428571429</v>
      </c>
      <c r="H93" s="10">
        <v>18769</v>
      </c>
      <c r="I93" s="10">
        <v>3829</v>
      </c>
      <c r="J93" s="10">
        <v>8838</v>
      </c>
      <c r="L93" s="23"/>
      <c r="M93" s="23"/>
      <c r="N93" s="23"/>
      <c r="O93" s="23"/>
      <c r="P93" s="23"/>
      <c r="Q93" s="23"/>
      <c r="R93" s="23"/>
      <c r="S93" s="23"/>
    </row>
    <row r="94" spans="2:19" ht="16.5">
      <c r="B94" s="17">
        <v>9</v>
      </c>
      <c r="C94" s="40"/>
      <c r="D94" s="9" t="s">
        <v>17</v>
      </c>
      <c r="E94" s="10">
        <v>945.2777777777778</v>
      </c>
      <c r="F94" s="10">
        <v>164.94444444444446</v>
      </c>
      <c r="G94" s="10">
        <v>411.22222222222223</v>
      </c>
      <c r="H94" s="10">
        <v>17015</v>
      </c>
      <c r="I94" s="10">
        <v>2969</v>
      </c>
      <c r="J94" s="10">
        <v>7402</v>
      </c>
      <c r="L94" s="23"/>
      <c r="M94" s="23"/>
      <c r="N94" s="23"/>
      <c r="O94" s="23"/>
      <c r="P94" s="23"/>
      <c r="Q94" s="23"/>
      <c r="R94" s="23"/>
      <c r="S94" s="23"/>
    </row>
    <row r="95" spans="2:19" ht="16.5">
      <c r="B95" s="17">
        <v>10</v>
      </c>
      <c r="C95" s="40"/>
      <c r="D95" s="9" t="s">
        <v>18</v>
      </c>
      <c r="E95" s="10">
        <v>880.5</v>
      </c>
      <c r="F95" s="10">
        <v>156.95454545454547</v>
      </c>
      <c r="G95" s="10">
        <v>428.8636363636364</v>
      </c>
      <c r="H95" s="10">
        <v>19371</v>
      </c>
      <c r="I95" s="10">
        <v>3453</v>
      </c>
      <c r="J95" s="10">
        <v>9435</v>
      </c>
      <c r="L95" s="23"/>
      <c r="M95" s="23"/>
      <c r="N95" s="23"/>
      <c r="O95" s="23"/>
      <c r="P95" s="23"/>
      <c r="Q95" s="23"/>
      <c r="R95" s="23"/>
      <c r="S95" s="23"/>
    </row>
    <row r="96" spans="2:19" ht="16.5">
      <c r="B96" s="17">
        <v>11</v>
      </c>
      <c r="C96" s="40"/>
      <c r="D96" s="9" t="s">
        <v>19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L96" s="23"/>
      <c r="M96" s="23"/>
      <c r="N96" s="23"/>
      <c r="O96" s="23"/>
      <c r="P96" s="23"/>
      <c r="Q96" s="23"/>
      <c r="R96" s="23"/>
      <c r="S96" s="23"/>
    </row>
    <row r="97" spans="2:19" ht="16.5">
      <c r="B97" s="17">
        <v>12</v>
      </c>
      <c r="C97" s="40"/>
      <c r="D97" s="9" t="s">
        <v>20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L97" s="23"/>
      <c r="M97" s="23"/>
      <c r="N97" s="23"/>
      <c r="O97" s="23"/>
      <c r="P97" s="23"/>
      <c r="Q97" s="23"/>
      <c r="R97" s="23"/>
      <c r="S97" s="23"/>
    </row>
    <row r="98" spans="12:19" ht="16.5">
      <c r="L98" s="23"/>
      <c r="M98" s="23"/>
      <c r="N98" s="23"/>
      <c r="O98" s="23"/>
      <c r="P98" s="23"/>
      <c r="Q98" s="23"/>
      <c r="R98" s="23"/>
      <c r="S98" s="23"/>
    </row>
    <row r="99" spans="12:19" ht="16.5">
      <c r="L99" s="23"/>
      <c r="M99" s="23"/>
      <c r="N99" s="23"/>
      <c r="O99" s="23"/>
      <c r="P99" s="23"/>
      <c r="Q99" s="23"/>
      <c r="R99" s="23"/>
      <c r="S99" s="23"/>
    </row>
    <row r="100" spans="4:19" ht="16.5">
      <c r="D100" s="3"/>
      <c r="E100" s="41" t="s">
        <v>21</v>
      </c>
      <c r="F100" s="42"/>
      <c r="G100" s="43"/>
      <c r="H100" s="41" t="s">
        <v>22</v>
      </c>
      <c r="I100" s="42"/>
      <c r="J100" s="43"/>
      <c r="L100" s="23"/>
      <c r="M100" s="23"/>
      <c r="N100" s="23"/>
      <c r="O100" s="23"/>
      <c r="P100" s="23"/>
      <c r="Q100" s="23"/>
      <c r="R100" s="23"/>
      <c r="S100" s="23"/>
    </row>
    <row r="101" spans="4:19" ht="16.5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3"/>
      <c r="M101" s="23"/>
      <c r="N101" s="23"/>
      <c r="O101" s="23"/>
      <c r="P101" s="23"/>
      <c r="Q101" s="23"/>
      <c r="R101" s="23"/>
      <c r="S101" s="23"/>
    </row>
    <row r="102" spans="2:19" ht="16.5">
      <c r="B102" s="17">
        <v>1</v>
      </c>
      <c r="C102" s="40">
        <v>2012</v>
      </c>
      <c r="D102" s="9" t="s">
        <v>9</v>
      </c>
      <c r="E102" s="10">
        <v>1361451.81108</v>
      </c>
      <c r="F102" s="10">
        <v>2526910.497127</v>
      </c>
      <c r="G102" s="10">
        <v>7560407.30685</v>
      </c>
      <c r="H102" s="24">
        <v>2715.1853339636305</v>
      </c>
      <c r="I102" s="24">
        <v>5047.104806111218</v>
      </c>
      <c r="J102" s="24">
        <v>15074.087800525785</v>
      </c>
      <c r="L102" s="23"/>
      <c r="M102" s="23"/>
      <c r="N102" s="23"/>
      <c r="O102" s="23"/>
      <c r="P102" s="23"/>
      <c r="Q102" s="23"/>
      <c r="R102" s="23"/>
      <c r="S102" s="23"/>
    </row>
    <row r="103" spans="2:19" ht="16.5">
      <c r="B103" s="17">
        <v>2</v>
      </c>
      <c r="C103" s="40"/>
      <c r="D103" s="9" t="s">
        <v>10</v>
      </c>
      <c r="E103" s="10">
        <v>1335898.174085</v>
      </c>
      <c r="F103" s="10">
        <v>2407779.349473</v>
      </c>
      <c r="G103" s="10">
        <v>7211253.23316</v>
      </c>
      <c r="H103" s="24">
        <v>2773.7434145736106</v>
      </c>
      <c r="I103" s="24">
        <v>4996.855820527941</v>
      </c>
      <c r="J103" s="24">
        <v>14977.108776204293</v>
      </c>
      <c r="L103" s="23"/>
      <c r="M103" s="23"/>
      <c r="N103" s="23"/>
      <c r="O103" s="23"/>
      <c r="P103" s="23"/>
      <c r="Q103" s="23"/>
      <c r="R103" s="23"/>
      <c r="S103" s="23"/>
    </row>
    <row r="104" spans="2:19" ht="16.5">
      <c r="B104" s="17">
        <v>3</v>
      </c>
      <c r="C104" s="40"/>
      <c r="D104" s="9" t="s">
        <v>11</v>
      </c>
      <c r="E104" s="10">
        <v>1535708.515002</v>
      </c>
      <c r="F104" s="10">
        <v>2835809.166063</v>
      </c>
      <c r="G104" s="10">
        <v>7733818.283728001</v>
      </c>
      <c r="H104" s="24">
        <v>3164.6505227879793</v>
      </c>
      <c r="I104" s="24">
        <v>5837.990036956576</v>
      </c>
      <c r="J104" s="24">
        <v>15927.259294431784</v>
      </c>
      <c r="L104" s="23"/>
      <c r="M104" s="23"/>
      <c r="N104" s="23"/>
      <c r="O104" s="23"/>
      <c r="P104" s="23"/>
      <c r="Q104" s="23"/>
      <c r="R104" s="23"/>
      <c r="S104" s="23"/>
    </row>
    <row r="105" spans="2:19" ht="16.5">
      <c r="B105" s="17">
        <v>4</v>
      </c>
      <c r="C105" s="40"/>
      <c r="D105" s="9" t="s">
        <v>12</v>
      </c>
      <c r="E105" s="10">
        <v>1141759.310271</v>
      </c>
      <c r="F105" s="10">
        <v>2531020.854641</v>
      </c>
      <c r="G105" s="10">
        <v>6524406.618676</v>
      </c>
      <c r="H105" s="24">
        <v>2349.686571732692</v>
      </c>
      <c r="I105" s="24">
        <v>5210.175436116602</v>
      </c>
      <c r="J105" s="24">
        <v>13424.838325157316</v>
      </c>
      <c r="L105" s="23"/>
      <c r="M105" s="23"/>
      <c r="N105" s="23"/>
      <c r="O105" s="23"/>
      <c r="P105" s="23"/>
      <c r="Q105" s="23"/>
      <c r="R105" s="23"/>
      <c r="S105" s="23"/>
    </row>
    <row r="106" spans="2:19" ht="16.5">
      <c r="B106" s="17">
        <v>5</v>
      </c>
      <c r="C106" s="40"/>
      <c r="D106" s="9" t="s">
        <v>13</v>
      </c>
      <c r="E106" s="10">
        <v>1205414.746468</v>
      </c>
      <c r="F106" s="10">
        <v>3039402.436102</v>
      </c>
      <c r="G106" s="10">
        <v>7955246.410286</v>
      </c>
      <c r="H106" s="24">
        <v>2424.1307820707616</v>
      </c>
      <c r="I106" s="24">
        <v>6105.636696184557</v>
      </c>
      <c r="J106" s="24">
        <v>16004.238856635455</v>
      </c>
      <c r="L106" s="23"/>
      <c r="M106" s="23"/>
      <c r="N106" s="23"/>
      <c r="O106" s="23"/>
      <c r="P106" s="23"/>
      <c r="Q106" s="23"/>
      <c r="R106" s="23"/>
      <c r="S106" s="23"/>
    </row>
    <row r="107" spans="2:19" ht="16.5">
      <c r="B107" s="17">
        <v>6</v>
      </c>
      <c r="C107" s="40"/>
      <c r="D107" s="9" t="s">
        <v>14</v>
      </c>
      <c r="E107" s="10">
        <v>1724663.900227</v>
      </c>
      <c r="F107" s="10">
        <v>3170349.917177</v>
      </c>
      <c r="G107" s="10">
        <v>9315128.934202</v>
      </c>
      <c r="H107" s="24">
        <v>3407.1507449814094</v>
      </c>
      <c r="I107" s="24">
        <v>6269.203662495561</v>
      </c>
      <c r="J107" s="24">
        <v>18438.742729628855</v>
      </c>
      <c r="L107" s="23"/>
      <c r="M107" s="23"/>
      <c r="N107" s="23"/>
      <c r="O107" s="23"/>
      <c r="P107" s="23"/>
      <c r="Q107" s="23"/>
      <c r="R107" s="23"/>
      <c r="S107" s="23"/>
    </row>
    <row r="108" spans="2:19" ht="16.5">
      <c r="B108" s="17">
        <v>7</v>
      </c>
      <c r="C108" s="40"/>
      <c r="D108" s="9" t="s">
        <v>15</v>
      </c>
      <c r="E108" s="10">
        <v>1203880.951809</v>
      </c>
      <c r="F108" s="10">
        <v>2527987.21098</v>
      </c>
      <c r="G108" s="10">
        <v>7877776.064589</v>
      </c>
      <c r="H108" s="24">
        <v>2448.588154977791</v>
      </c>
      <c r="I108" s="24">
        <v>5140.366059804537</v>
      </c>
      <c r="J108" s="24">
        <v>16013.837226042871</v>
      </c>
      <c r="L108" s="23"/>
      <c r="M108" s="23"/>
      <c r="N108" s="23"/>
      <c r="O108" s="23"/>
      <c r="P108" s="23"/>
      <c r="Q108" s="23"/>
      <c r="R108" s="23"/>
      <c r="S108" s="23"/>
    </row>
    <row r="109" spans="2:19" ht="16.5">
      <c r="B109" s="17">
        <v>8</v>
      </c>
      <c r="C109" s="40"/>
      <c r="D109" s="9" t="s">
        <v>16</v>
      </c>
      <c r="E109" s="10">
        <v>1183512.496238</v>
      </c>
      <c r="F109" s="10">
        <v>2292366.688999</v>
      </c>
      <c r="G109" s="10">
        <v>8094974.453354</v>
      </c>
      <c r="H109" s="24">
        <v>2459.653548264303</v>
      </c>
      <c r="I109" s="24">
        <v>4766.89862553734</v>
      </c>
      <c r="J109" s="24">
        <v>16827.039280849483</v>
      </c>
      <c r="L109" s="23"/>
      <c r="M109" s="23"/>
      <c r="N109" s="23"/>
      <c r="O109" s="23"/>
      <c r="P109" s="23"/>
      <c r="Q109" s="23"/>
      <c r="R109" s="23"/>
      <c r="S109" s="23"/>
    </row>
    <row r="110" spans="2:19" ht="16.5">
      <c r="B110" s="17">
        <v>9</v>
      </c>
      <c r="C110" s="40"/>
      <c r="D110" s="9" t="s">
        <v>17</v>
      </c>
      <c r="E110" s="10">
        <v>1030002.062846</v>
      </c>
      <c r="F110" s="10">
        <v>1860595.756493</v>
      </c>
      <c r="G110" s="10">
        <v>6426345.505313001</v>
      </c>
      <c r="H110" s="24">
        <v>2169.390053273299</v>
      </c>
      <c r="I110" s="24">
        <v>3915.520070247781</v>
      </c>
      <c r="J110" s="24">
        <v>13534.78969329378</v>
      </c>
      <c r="L110" s="23"/>
      <c r="M110" s="23"/>
      <c r="N110" s="23"/>
      <c r="O110" s="23"/>
      <c r="P110" s="23"/>
      <c r="Q110" s="23"/>
      <c r="R110" s="23"/>
      <c r="S110" s="23"/>
    </row>
    <row r="111" spans="2:19" ht="16.5">
      <c r="B111" s="17">
        <v>10</v>
      </c>
      <c r="C111" s="40"/>
      <c r="D111" s="9" t="s">
        <v>18</v>
      </c>
      <c r="E111" s="10">
        <v>1471678.186306</v>
      </c>
      <c r="F111" s="10">
        <v>2204231.545674</v>
      </c>
      <c r="G111" s="10">
        <v>8684132.561757</v>
      </c>
      <c r="H111" s="24">
        <v>3097.3897580387306</v>
      </c>
      <c r="I111" s="24">
        <v>4633.07783178684</v>
      </c>
      <c r="J111" s="24">
        <v>18267.813872387258</v>
      </c>
      <c r="L111" s="23"/>
      <c r="M111" s="23"/>
      <c r="N111" s="23"/>
      <c r="O111" s="23"/>
      <c r="P111" s="23"/>
      <c r="Q111" s="23"/>
      <c r="R111" s="23"/>
      <c r="S111" s="23"/>
    </row>
    <row r="112" spans="2:19" ht="16.5">
      <c r="B112" s="17">
        <v>11</v>
      </c>
      <c r="C112" s="40"/>
      <c r="D112" s="9" t="s">
        <v>19</v>
      </c>
      <c r="E112" s="10">
        <v>1137733.707142</v>
      </c>
      <c r="F112" s="10">
        <v>2167567.94416</v>
      </c>
      <c r="G112" s="10">
        <v>7681396.238944</v>
      </c>
      <c r="H112" s="24">
        <v>2368.326605000918</v>
      </c>
      <c r="I112" s="24">
        <v>4511.4308999108025</v>
      </c>
      <c r="J112" s="24">
        <v>15984.061362259945</v>
      </c>
      <c r="L112" s="23"/>
      <c r="M112" s="23"/>
      <c r="N112" s="23"/>
      <c r="O112" s="23"/>
      <c r="P112" s="23"/>
      <c r="Q112" s="23"/>
      <c r="R112" s="23"/>
      <c r="S112" s="23"/>
    </row>
    <row r="113" spans="2:19" ht="16.5">
      <c r="B113" s="17">
        <v>12</v>
      </c>
      <c r="C113" s="40"/>
      <c r="D113" s="9" t="s">
        <v>20</v>
      </c>
      <c r="E113" s="10">
        <v>1282096.93201</v>
      </c>
      <c r="F113" s="10">
        <v>2237066.084767</v>
      </c>
      <c r="G113" s="10">
        <v>6677776.370622</v>
      </c>
      <c r="H113" s="24">
        <v>2687.6324571866835</v>
      </c>
      <c r="I113" s="24">
        <v>4689.913351487459</v>
      </c>
      <c r="J113" s="24">
        <v>13993.50922486149</v>
      </c>
      <c r="L113" s="23"/>
      <c r="M113" s="23"/>
      <c r="N113" s="23"/>
      <c r="O113" s="23"/>
      <c r="P113" s="23"/>
      <c r="Q113" s="23"/>
      <c r="R113" s="23"/>
      <c r="S113" s="23"/>
    </row>
    <row r="114" spans="2:19" ht="16.5">
      <c r="B114" s="17">
        <v>1</v>
      </c>
      <c r="C114" s="44">
        <v>2013</v>
      </c>
      <c r="D114" s="9" t="s">
        <v>9</v>
      </c>
      <c r="E114" s="10">
        <v>1693090.018861</v>
      </c>
      <c r="F114" s="10">
        <v>2788692.010332</v>
      </c>
      <c r="G114" s="10">
        <v>9495719.15699</v>
      </c>
      <c r="H114" s="24">
        <v>3582.1132488869775</v>
      </c>
      <c r="I114" s="24">
        <v>5047.1</v>
      </c>
      <c r="J114" s="24">
        <v>20087.034229203662</v>
      </c>
      <c r="L114" s="23"/>
      <c r="M114" s="23"/>
      <c r="N114" s="23"/>
      <c r="O114" s="23"/>
      <c r="P114" s="23"/>
      <c r="Q114" s="23"/>
      <c r="R114" s="23"/>
      <c r="S114" s="23"/>
    </row>
    <row r="115" spans="2:19" ht="16.5">
      <c r="B115" s="17">
        <v>2</v>
      </c>
      <c r="C115" s="44"/>
      <c r="D115" s="9" t="s">
        <v>10</v>
      </c>
      <c r="E115" s="10">
        <v>1457870.523138</v>
      </c>
      <c r="F115" s="10">
        <v>2652319.476346</v>
      </c>
      <c r="G115" s="10">
        <v>8814454.345718</v>
      </c>
      <c r="H115" s="24">
        <v>3086.2226971762384</v>
      </c>
      <c r="I115" s="24">
        <v>5614.086180819524</v>
      </c>
      <c r="J115" s="24">
        <v>18662.914264873623</v>
      </c>
      <c r="L115" s="23"/>
      <c r="M115" s="23"/>
      <c r="N115" s="23"/>
      <c r="O115" s="23"/>
      <c r="P115" s="23"/>
      <c r="Q115" s="23"/>
      <c r="R115" s="23"/>
      <c r="S115" s="23"/>
    </row>
    <row r="116" spans="2:19" ht="16.5">
      <c r="B116" s="17">
        <v>3</v>
      </c>
      <c r="C116" s="44"/>
      <c r="D116" s="9" t="s">
        <v>11</v>
      </c>
      <c r="E116" s="10">
        <v>1619570.46013</v>
      </c>
      <c r="F116" s="10">
        <v>2155113.626136</v>
      </c>
      <c r="G116" s="10">
        <v>8361658.956939</v>
      </c>
      <c r="H116" s="24">
        <v>3427.503037177086</v>
      </c>
      <c r="I116" s="24">
        <v>4559.0273791011105</v>
      </c>
      <c r="J116" s="24">
        <v>17696.54140228022</v>
      </c>
      <c r="L116" s="23"/>
      <c r="M116" s="23"/>
      <c r="N116" s="23"/>
      <c r="O116" s="23"/>
      <c r="P116" s="23"/>
      <c r="Q116" s="23"/>
      <c r="R116" s="23"/>
      <c r="S116" s="23"/>
    </row>
    <row r="117" spans="2:19" ht="16.5">
      <c r="B117" s="17">
        <v>4</v>
      </c>
      <c r="C117" s="44"/>
      <c r="D117" s="9" t="s">
        <v>12</v>
      </c>
      <c r="E117" s="10">
        <v>1485677.791145</v>
      </c>
      <c r="F117" s="10">
        <v>3434435.881453</v>
      </c>
      <c r="G117" s="10">
        <v>8182321.990666</v>
      </c>
      <c r="H117" s="24">
        <v>3146.302027212428</v>
      </c>
      <c r="I117" s="24">
        <v>7279.905593070195</v>
      </c>
      <c r="J117" s="24">
        <v>17332.385145362176</v>
      </c>
      <c r="L117" s="23"/>
      <c r="M117" s="23"/>
      <c r="N117" s="23"/>
      <c r="O117" s="23"/>
      <c r="P117" s="23"/>
      <c r="Q117" s="23"/>
      <c r="R117" s="23"/>
      <c r="S117" s="23"/>
    </row>
    <row r="118" spans="2:19" ht="16.5">
      <c r="B118" s="17">
        <v>5</v>
      </c>
      <c r="C118" s="44"/>
      <c r="D118" s="9" t="s">
        <v>13</v>
      </c>
      <c r="E118" s="10">
        <v>1434943.507426</v>
      </c>
      <c r="F118" s="10">
        <v>3155786.060433</v>
      </c>
      <c r="G118" s="10">
        <v>9417818.093976999</v>
      </c>
      <c r="H118" s="24">
        <v>2992.8256923309646</v>
      </c>
      <c r="I118" s="24">
        <v>6596.856850660266</v>
      </c>
      <c r="J118" s="24">
        <v>19663.42003271078</v>
      </c>
      <c r="L118" s="23"/>
      <c r="M118" s="23"/>
      <c r="N118" s="23"/>
      <c r="O118" s="23"/>
      <c r="P118" s="23"/>
      <c r="Q118" s="23"/>
      <c r="R118" s="23"/>
      <c r="S118" s="23"/>
    </row>
    <row r="119" spans="2:19" ht="16.5">
      <c r="B119" s="17">
        <v>6</v>
      </c>
      <c r="C119" s="44"/>
      <c r="D119" s="9" t="s">
        <v>14</v>
      </c>
      <c r="E119" s="10">
        <v>1516566.545223</v>
      </c>
      <c r="F119" s="10">
        <v>3191285.456573</v>
      </c>
      <c r="G119" s="10">
        <v>8490151.420529</v>
      </c>
      <c r="H119" s="24">
        <v>3012.803709881446</v>
      </c>
      <c r="I119" s="24">
        <v>6346.525563232902</v>
      </c>
      <c r="J119" s="24">
        <v>16878.407900604172</v>
      </c>
      <c r="L119" s="23"/>
      <c r="M119" s="23"/>
      <c r="N119" s="23"/>
      <c r="O119" s="23"/>
      <c r="P119" s="23"/>
      <c r="Q119" s="23"/>
      <c r="R119" s="23"/>
      <c r="S119" s="23"/>
    </row>
    <row r="120" spans="2:19" ht="16.5">
      <c r="B120" s="17">
        <v>7</v>
      </c>
      <c r="C120" s="44"/>
      <c r="D120" s="9" t="s">
        <v>15</v>
      </c>
      <c r="E120" s="10">
        <v>1322115.522583</v>
      </c>
      <c r="F120" s="10">
        <v>3099755.507009</v>
      </c>
      <c r="G120" s="10">
        <v>8212010.5473029995</v>
      </c>
      <c r="H120" s="24">
        <v>2618.878215124549</v>
      </c>
      <c r="I120" s="24">
        <v>6139.885071400801</v>
      </c>
      <c r="J120" s="24">
        <v>16263.385155553686</v>
      </c>
      <c r="L120" s="23"/>
      <c r="M120" s="23"/>
      <c r="N120" s="23"/>
      <c r="O120" s="23"/>
      <c r="P120" s="23"/>
      <c r="Q120" s="23"/>
      <c r="R120" s="23"/>
      <c r="S120" s="23"/>
    </row>
    <row r="121" spans="2:19" ht="16.5">
      <c r="B121" s="17">
        <v>8</v>
      </c>
      <c r="C121" s="44"/>
      <c r="D121" s="9" t="s">
        <v>16</v>
      </c>
      <c r="E121" s="10">
        <v>1118245.89472</v>
      </c>
      <c r="F121" s="10">
        <v>2937089.196818</v>
      </c>
      <c r="G121" s="10">
        <v>7211658.784475</v>
      </c>
      <c r="H121" s="24">
        <v>2182.732167781404</v>
      </c>
      <c r="I121" s="24">
        <v>5724.828560129624</v>
      </c>
      <c r="J121" s="24">
        <v>14069.304900432422</v>
      </c>
      <c r="L121" s="23"/>
      <c r="M121" s="23"/>
      <c r="N121" s="23"/>
      <c r="O121" s="23"/>
      <c r="P121" s="23"/>
      <c r="Q121" s="23"/>
      <c r="R121" s="23"/>
      <c r="S121" s="23"/>
    </row>
    <row r="122" spans="2:19" ht="16.5">
      <c r="B122" s="17">
        <v>9</v>
      </c>
      <c r="C122" s="44"/>
      <c r="D122" s="9" t="s">
        <v>17</v>
      </c>
      <c r="E122" s="10">
        <v>1215047.725397</v>
      </c>
      <c r="F122" s="10">
        <v>3232334.418436</v>
      </c>
      <c r="G122" s="10">
        <v>7008526.172347</v>
      </c>
      <c r="H122" s="24">
        <v>2409.6735923926067</v>
      </c>
      <c r="I122" s="24">
        <v>6399.576601269452</v>
      </c>
      <c r="J122" s="24">
        <v>13889.22997282394</v>
      </c>
      <c r="L122" s="23"/>
      <c r="M122" s="23"/>
      <c r="N122" s="23"/>
      <c r="O122" s="23"/>
      <c r="P122" s="23"/>
      <c r="Q122" s="23"/>
      <c r="R122" s="23"/>
      <c r="S122" s="23"/>
    </row>
    <row r="123" spans="2:19" ht="16.5">
      <c r="B123" s="17">
        <v>10</v>
      </c>
      <c r="C123" s="44"/>
      <c r="D123" s="9" t="s">
        <v>18</v>
      </c>
      <c r="E123" s="10">
        <v>1092035.082818</v>
      </c>
      <c r="F123" s="10">
        <v>3603082.089551</v>
      </c>
      <c r="G123" s="10">
        <v>7640993.748223</v>
      </c>
      <c r="H123" s="24">
        <v>2180.0789206600934</v>
      </c>
      <c r="I123" s="24">
        <v>7195.6058443173115</v>
      </c>
      <c r="J123" s="24">
        <v>15254.773911498492</v>
      </c>
      <c r="L123" s="23"/>
      <c r="M123" s="23"/>
      <c r="N123" s="23"/>
      <c r="O123" s="23"/>
      <c r="P123" s="23"/>
      <c r="Q123" s="23"/>
      <c r="R123" s="23"/>
      <c r="S123" s="23"/>
    </row>
    <row r="124" spans="2:19" ht="16.5">
      <c r="B124" s="17">
        <v>11</v>
      </c>
      <c r="C124" s="44"/>
      <c r="D124" s="9" t="s">
        <v>19</v>
      </c>
      <c r="E124" s="10">
        <v>0</v>
      </c>
      <c r="F124" s="10">
        <v>0</v>
      </c>
      <c r="G124" s="10">
        <v>0</v>
      </c>
      <c r="H124" s="24">
        <v>0</v>
      </c>
      <c r="I124" s="24">
        <v>0</v>
      </c>
      <c r="J124" s="24">
        <v>0</v>
      </c>
      <c r="L124" s="23"/>
      <c r="M124" s="23"/>
      <c r="N124" s="23"/>
      <c r="O124" s="23"/>
      <c r="P124" s="23"/>
      <c r="Q124" s="23"/>
      <c r="R124" s="23"/>
      <c r="S124" s="23"/>
    </row>
    <row r="125" spans="2:10" ht="16.5">
      <c r="B125" s="17">
        <v>12</v>
      </c>
      <c r="C125" s="44"/>
      <c r="D125" s="9" t="s">
        <v>20</v>
      </c>
      <c r="E125" s="10">
        <v>0</v>
      </c>
      <c r="F125" s="10">
        <v>0</v>
      </c>
      <c r="G125" s="10">
        <v>0</v>
      </c>
      <c r="H125" s="24">
        <v>0</v>
      </c>
      <c r="I125" s="24">
        <v>0</v>
      </c>
      <c r="J125" s="24">
        <v>0</v>
      </c>
    </row>
    <row r="128" spans="4:23" ht="31.5" customHeight="1">
      <c r="D128" s="38" t="s">
        <v>34</v>
      </c>
      <c r="E128" s="38"/>
      <c r="F128" s="39" t="s">
        <v>35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4:23" ht="28.5" customHeight="1">
      <c r="D129" s="38" t="s">
        <v>36</v>
      </c>
      <c r="E129" s="38"/>
      <c r="F129" s="39" t="s">
        <v>37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4:23" ht="29.25" customHeight="1">
      <c r="D130" s="38" t="s">
        <v>38</v>
      </c>
      <c r="E130" s="38"/>
      <c r="F130" s="39" t="s">
        <v>39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2" spans="4:23" ht="56.25" customHeight="1">
      <c r="D132" s="38" t="s">
        <v>40</v>
      </c>
      <c r="E132" s="38"/>
      <c r="F132" s="39" t="s">
        <v>41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</sheetData>
  <sheetProtection/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02"/>
  <sheetViews>
    <sheetView zoomScale="78" zoomScaleNormal="78" zoomScalePageLayoutView="0" workbookViewId="0" topLeftCell="A1">
      <selection activeCell="D14" sqref="D14"/>
    </sheetView>
  </sheetViews>
  <sheetFormatPr defaultColWidth="11.421875" defaultRowHeight="15"/>
  <cols>
    <col min="1" max="1" width="11.421875" style="25" customWidth="1"/>
    <col min="2" max="2" width="13.7109375" style="25" customWidth="1"/>
    <col min="3" max="4" width="21.7109375" style="37" bestFit="1" customWidth="1"/>
    <col min="5" max="16384" width="11.421875" style="25" customWidth="1"/>
  </cols>
  <sheetData>
    <row r="2" spans="2:17" ht="15.75">
      <c r="B2" s="56" t="s">
        <v>42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5" spans="2:4" ht="15">
      <c r="B5" s="26" t="s">
        <v>43</v>
      </c>
      <c r="C5" s="27"/>
      <c r="D5" s="27"/>
    </row>
    <row r="6" spans="2:4" ht="15">
      <c r="B6" s="28" t="s">
        <v>44</v>
      </c>
      <c r="C6" s="29" t="s">
        <v>45</v>
      </c>
      <c r="D6" s="29" t="s">
        <v>46</v>
      </c>
    </row>
    <row r="7" spans="2:4" ht="15">
      <c r="B7" s="30" t="s">
        <v>47</v>
      </c>
      <c r="C7" s="31">
        <f>+'Octubre 2013'!I30</f>
        <v>48531</v>
      </c>
      <c r="D7" s="31">
        <f>+'Octubre 2013'!E58</f>
        <v>16760948.703246</v>
      </c>
    </row>
    <row r="8" spans="2:4" ht="15">
      <c r="B8" s="30" t="s">
        <v>48</v>
      </c>
      <c r="C8" s="31">
        <f>+'Octubre 2013'!J30</f>
        <v>48693</v>
      </c>
      <c r="D8" s="31">
        <f>+'Octubre 2013'!F58</f>
        <v>16634867.290971</v>
      </c>
    </row>
    <row r="9" spans="2:4" ht="15">
      <c r="B9" s="30" t="s">
        <v>49</v>
      </c>
      <c r="C9" s="31">
        <f>+'Octubre 2013'!K30</f>
        <v>9357</v>
      </c>
      <c r="D9" s="31">
        <f>+'Octubre 2013'!G58</f>
        <v>35234004.542232</v>
      </c>
    </row>
    <row r="10" spans="2:4" ht="15">
      <c r="B10" s="30" t="s">
        <v>50</v>
      </c>
      <c r="C10" s="31">
        <f>+'Octubre 2013'!L30</f>
        <v>2324</v>
      </c>
      <c r="D10" s="31">
        <f>+'Octubre 2013'!H58</f>
        <v>641647.875862</v>
      </c>
    </row>
    <row r="11" spans="2:4" ht="15.75">
      <c r="B11" s="32" t="s">
        <v>51</v>
      </c>
      <c r="C11" s="33">
        <f>+C7+C8+C9+C10</f>
        <v>108905</v>
      </c>
      <c r="D11" s="33">
        <f>+D7+D8+D9+D10</f>
        <v>69271468.412311</v>
      </c>
    </row>
    <row r="12" spans="2:4" ht="15">
      <c r="B12" s="34"/>
      <c r="C12" s="35"/>
      <c r="D12" s="35"/>
    </row>
    <row r="21" spans="2:4" ht="15">
      <c r="B21" s="36" t="s">
        <v>52</v>
      </c>
      <c r="C21" s="27"/>
      <c r="D21" s="27"/>
    </row>
    <row r="22" spans="2:4" ht="25.5">
      <c r="B22" s="28" t="s">
        <v>44</v>
      </c>
      <c r="C22" s="29" t="s">
        <v>53</v>
      </c>
      <c r="D22" s="29" t="s">
        <v>54</v>
      </c>
    </row>
    <row r="23" spans="2:4" ht="15">
      <c r="B23" s="30" t="s">
        <v>47</v>
      </c>
      <c r="C23" s="31">
        <f>AVERAGE('Octubre 2013'!I9:I20)</f>
        <v>48114.75</v>
      </c>
      <c r="D23" s="31">
        <f>AVERAGE('Octubre 2013'!E37:E48)</f>
        <v>13980125.039363084</v>
      </c>
    </row>
    <row r="24" spans="2:4" ht="15">
      <c r="B24" s="30" t="s">
        <v>48</v>
      </c>
      <c r="C24" s="31">
        <f>AVERAGE('Octubre 2013'!J9:J20)</f>
        <v>51268.666666666664</v>
      </c>
      <c r="D24" s="31">
        <f>AVERAGE('Octubre 2013'!F37:F48)</f>
        <v>13707468.620340668</v>
      </c>
    </row>
    <row r="25" spans="2:4" ht="15">
      <c r="B25" s="30" t="s">
        <v>49</v>
      </c>
      <c r="C25" s="31">
        <f>AVERAGE('Octubre 2013'!K9:K20)</f>
        <v>7243.75</v>
      </c>
      <c r="D25" s="31">
        <f>AVERAGE('Octubre 2013'!G37:G48)</f>
        <v>29400314.831627328</v>
      </c>
    </row>
    <row r="26" spans="2:4" ht="15">
      <c r="B26" s="30" t="s">
        <v>50</v>
      </c>
      <c r="C26" s="31">
        <f>AVERAGE('Octubre 2013'!L9:L20)</f>
        <v>2212.8333333333335</v>
      </c>
      <c r="D26" s="31">
        <f>AVERAGE('Octubre 2013'!H37:H48)</f>
        <v>639454.2764325833</v>
      </c>
    </row>
    <row r="27" spans="2:4" ht="15.75">
      <c r="B27" s="32" t="s">
        <v>51</v>
      </c>
      <c r="C27" s="33">
        <f>+C23+C24+C25+C26</f>
        <v>108839.99999999999</v>
      </c>
      <c r="D27" s="33">
        <f>+D23+D24+D25+D26</f>
        <v>57727362.76776367</v>
      </c>
    </row>
    <row r="28" spans="2:4" ht="15">
      <c r="B28" s="34"/>
      <c r="C28" s="35"/>
      <c r="D28" s="35"/>
    </row>
    <row r="36" spans="2:17" ht="15.75">
      <c r="B36" s="5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9" spans="2:4" ht="15">
      <c r="B39" s="26" t="str">
        <f>+B5</f>
        <v>Octubre 2013</v>
      </c>
      <c r="C39" s="27"/>
      <c r="D39" s="27"/>
    </row>
    <row r="40" spans="2:4" ht="15">
      <c r="B40" s="28" t="s">
        <v>44</v>
      </c>
      <c r="C40" s="29" t="s">
        <v>45</v>
      </c>
      <c r="D40" s="29" t="s">
        <v>46</v>
      </c>
    </row>
    <row r="41" spans="2:4" ht="15">
      <c r="B41" s="30" t="s">
        <v>56</v>
      </c>
      <c r="C41" s="31">
        <f>+'Octubre 2013'!H95</f>
        <v>19371</v>
      </c>
      <c r="D41" s="31">
        <f>+'Octubre 2013'!E123</f>
        <v>1092035.082818</v>
      </c>
    </row>
    <row r="42" spans="2:4" ht="15">
      <c r="B42" s="30" t="s">
        <v>57</v>
      </c>
      <c r="C42" s="31">
        <f>+'Octubre 2013'!I95</f>
        <v>3453</v>
      </c>
      <c r="D42" s="31">
        <f>+'Octubre 2013'!F123</f>
        <v>3603082.089551</v>
      </c>
    </row>
    <row r="43" spans="2:4" ht="15">
      <c r="B43" s="30" t="s">
        <v>58</v>
      </c>
      <c r="C43" s="31">
        <f>+'Octubre 2013'!J95</f>
        <v>9435</v>
      </c>
      <c r="D43" s="31">
        <f>+'Octubre 2013'!G123</f>
        <v>7640993.748223</v>
      </c>
    </row>
    <row r="44" spans="2:4" ht="15.75">
      <c r="B44" s="32" t="s">
        <v>51</v>
      </c>
      <c r="C44" s="33">
        <f>+C41+C42+C43</f>
        <v>32259</v>
      </c>
      <c r="D44" s="33">
        <f>+D41+D42+D43</f>
        <v>12336110.920591999</v>
      </c>
    </row>
    <row r="45" spans="2:4" ht="15">
      <c r="B45" s="34"/>
      <c r="C45" s="35"/>
      <c r="D45" s="35"/>
    </row>
    <row r="46" spans="2:4" ht="15">
      <c r="B46" s="34"/>
      <c r="C46" s="35"/>
      <c r="D46" s="35"/>
    </row>
    <row r="55" spans="2:4" ht="15">
      <c r="B55" s="36" t="s">
        <v>52</v>
      </c>
      <c r="C55" s="27"/>
      <c r="D55" s="27"/>
    </row>
    <row r="56" spans="2:4" ht="25.5">
      <c r="B56" s="28" t="s">
        <v>44</v>
      </c>
      <c r="C56" s="29" t="s">
        <v>53</v>
      </c>
      <c r="D56" s="29" t="s">
        <v>54</v>
      </c>
    </row>
    <row r="57" spans="2:4" ht="15">
      <c r="B57" s="30" t="s">
        <v>56</v>
      </c>
      <c r="C57" s="31">
        <f>AVERAGE('Octubre 2013'!H74:H85)</f>
        <v>19565.333333333332</v>
      </c>
      <c r="D57" s="31">
        <f>AVERAGE('Octubre 2013'!E102:E113)</f>
        <v>1301150.0661236667</v>
      </c>
    </row>
    <row r="58" spans="2:4" ht="15">
      <c r="B58" s="30" t="s">
        <v>57</v>
      </c>
      <c r="C58" s="31">
        <f>AVERAGE('Octubre 2013'!I74:I85)</f>
        <v>2987.75</v>
      </c>
      <c r="D58" s="31">
        <f>AVERAGE('Octubre 2013'!F102:F113)</f>
        <v>2483423.9543046663</v>
      </c>
    </row>
    <row r="59" spans="2:4" ht="15">
      <c r="B59" s="30" t="s">
        <v>58</v>
      </c>
      <c r="C59" s="31">
        <f>AVERAGE('Octubre 2013'!J74:J85)</f>
        <v>8821.5</v>
      </c>
      <c r="D59" s="31">
        <f>AVERAGE('Octubre 2013'!G102:G113)</f>
        <v>7645221.831790082</v>
      </c>
    </row>
    <row r="60" spans="2:4" ht="15.75">
      <c r="B60" s="32" t="s">
        <v>51</v>
      </c>
      <c r="C60" s="33">
        <f>+C57+C58+C59</f>
        <v>31374.583333333332</v>
      </c>
      <c r="D60" s="33">
        <f>+D57+D58+D59</f>
        <v>11429795.852218416</v>
      </c>
    </row>
    <row r="61" spans="2:4" ht="15">
      <c r="B61" s="34"/>
      <c r="C61" s="35"/>
      <c r="D61" s="35"/>
    </row>
    <row r="62" spans="2:4" ht="15">
      <c r="B62" s="34"/>
      <c r="C62" s="35"/>
      <c r="D62" s="35"/>
    </row>
    <row r="102" ht="15">
      <c r="B102" s="25">
        <v>1</v>
      </c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2013-11-14T14:09:36Z</dcterms:created>
  <dcterms:modified xsi:type="dcterms:W3CDTF">2013-11-25T19:42:55Z</dcterms:modified>
  <cp:category/>
  <cp:version/>
  <cp:contentType/>
  <cp:contentStatus/>
</cp:coreProperties>
</file>