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42" activeTab="0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fn.IFERROR" hidden="1">#NAME?</definedName>
    <definedName name="_xlfn.SUMIFS" hidden="1">#NAME?</definedName>
    <definedName name="_xlnm.Print_Area" localSheetId="0">'A-N° Sinies Denun'!$A$1:$E$26</definedName>
    <definedName name="_xlnm.Print_Area" localSheetId="1">'B-N° Sinies Pagad'!$A$1:$E$26</definedName>
    <definedName name="_xlnm.Print_Area" localSheetId="2">'C-N° Pers Sinies'!$A$1:$G$26</definedName>
    <definedName name="_xlnm.Print_Area" localSheetId="3">'D-Sinies Pag Direc'!$A$1:$H$27</definedName>
    <definedName name="_xlnm.Print_Area" localSheetId="4">'E-Costo Sin Direc'!$A$1:$F$27</definedName>
    <definedName name="_xlnm.Print_Area" localSheetId="5">'F-N° Seg Contrat'!$A$3:$I$26</definedName>
    <definedName name="_xlnm.Print_Area" localSheetId="6">'G-Prima Tot x Tip V'!$A$1:$I$26</definedName>
    <definedName name="_xlnm.Print_Area" localSheetId="7">'H-Prim Prom x Tip V'!$A$2:$I$25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<sst xmlns="http://schemas.openxmlformats.org/spreadsheetml/2006/main" count="145" uniqueCount="99">
  <si>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</si>
  <si>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</si>
  <si>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</si>
  <si>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</si>
  <si>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</si>
  <si>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</si>
  <si>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</si>
  <si>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</si>
  <si>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</si>
  <si>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</si>
  <si>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</si>
  <si>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</si>
  <si>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</si>
  <si>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</si>
  <si>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</si>
  <si>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</si>
  <si>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</si>
  <si>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</si>
  <si>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</si>
  <si>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</si>
  <si>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</si>
  <si>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</si>
  <si>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</si>
  <si>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</si>
  <si>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</si>
  <si>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</si>
  <si>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</si>
  <si>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</si>
  <si>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</si>
  <si>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</si>
  <si>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</si>
  <si>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</si>
  <si>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</si>
  <si>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</si>
  <si>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</si>
  <si>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</si>
  <si>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</si>
  <si>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</si>
  <si>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</si>
  <si>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</si>
  <si>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</si>
  <si>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</si>
  <si>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</si>
  <si>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</si>
  <si>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</si>
  <si>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</si>
  <si>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</si>
  <si>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</si>
  <si>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</si>
  <si>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</si>
  <si>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</si>
  <si>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</si>
  <si>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</si>
  <si>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</si>
  <si>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</si>
  <si>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</si>
  <si>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</si>
  <si>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</si>
  <si>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</si>
  <si>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</si>
  <si>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</si>
  <si>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</si>
  <si>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</si>
  <si>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</si>
  <si>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</si>
  <si>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</si>
  <si>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</si>
  <si>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</si>
  <si>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</si>
  <si>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</si>
  <si>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</si>
  <si>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</si>
  <si>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</si>
  <si>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</si>
  <si>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</si>
  <si>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</si>
  <si>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</si>
  <si>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</si>
  <si>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</si>
  <si>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</si>
  <si>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</si>
  <si>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</si>
  <si>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</si>
  <si>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</si>
  <si>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</si>
  <si>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</si>
  <si>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</si>
  <si>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</si>
  <si>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HDI</t>
  </si>
  <si>
    <t>Zenit</t>
  </si>
  <si>
    <t>Mutual de Seguros</t>
  </si>
  <si>
    <t>BNP PARIBAS CARDIF</t>
  </si>
  <si>
    <t>Chubb</t>
  </si>
  <si>
    <t>Suramericana</t>
  </si>
  <si>
    <t>Bupa</t>
  </si>
  <si>
    <t>Porvenir</t>
  </si>
  <si>
    <t xml:space="preserve">      (entre el 1 de enero y  30 de junio de 2020)</t>
  </si>
  <si>
    <t xml:space="preserve">      (entre el 1 de enero y 30 de junio de 2020, montos expresados en miles de pesos de junio de 2020)</t>
  </si>
  <si>
    <t xml:space="preserve">      (entre el 1 de enero y 30 de junio de 2020, montos expresados en  pesos de junio de 2020)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</si>
</sst>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000"/>
    <numFmt numFmtId="169" formatCode="#,##0.0000_);[Red]\(#,##0.0000\)"/>
    <numFmt numFmtId="170" formatCode="_-* #,##0_-;\-* #,##0_-;_-* &quot;-&quot;??_-;_-@_-"/>
    <numFmt numFmtId="171" formatCode="_-* #,##0.00_-;\-* #,##0.00_-;_-* &quot;-&quot;??_-;_-@_-"/>
    <numFmt numFmtId="172" formatCode="#,##0.0"/>
    <numFmt numFmtId="173" formatCode="#,##0_ ;\-#,##0\ "/>
  </numFmts>
  <fonts count="43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5"/>
      <name val="Calibri"/>
      <family val="2"/>
    </font>
    <font>
      <b/>
      <sz val="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otted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22" fillId="33" borderId="0" xfId="58" applyFont="1" applyFill="1" applyBorder="1" applyAlignment="1" quotePrefix="1">
      <alignment horizontal="left"/>
      <protection/>
    </xf>
    <xf numFmtId="0" fontId="23" fillId="33" borderId="0" xfId="58" applyFont="1" applyFill="1">
      <alignment/>
      <protection/>
    </xf>
    <xf numFmtId="0" fontId="23" fillId="33" borderId="0" xfId="58" applyFont="1" applyFill="1" applyBorder="1" applyAlignment="1">
      <alignment horizontal="right"/>
      <protection/>
    </xf>
    <xf numFmtId="0" fontId="23" fillId="33" borderId="0" xfId="58" applyFont="1" applyFill="1" applyBorder="1" applyAlignment="1" quotePrefix="1">
      <alignment horizontal="right"/>
      <protection/>
    </xf>
    <xf numFmtId="3" fontId="23" fillId="33" borderId="0" xfId="51" applyNumberFormat="1" applyFont="1" applyFill="1" applyBorder="1" applyAlignment="1">
      <alignment/>
    </xf>
    <xf numFmtId="3" fontId="23" fillId="33" borderId="0" xfId="58" applyNumberFormat="1" applyFont="1" applyFill="1" applyBorder="1">
      <alignment/>
      <protection/>
    </xf>
    <xf numFmtId="0" fontId="23" fillId="33" borderId="0" xfId="59" applyFont="1" applyFill="1" applyBorder="1" applyAlignment="1">
      <alignment horizontal="right"/>
      <protection/>
    </xf>
    <xf numFmtId="0" fontId="23" fillId="33" borderId="0" xfId="59" applyFont="1" applyFill="1" applyBorder="1" applyAlignment="1" quotePrefix="1">
      <alignment horizontal="right"/>
      <protection/>
    </xf>
    <xf numFmtId="3" fontId="23" fillId="33" borderId="0" xfId="52" applyNumberFormat="1" applyFont="1" applyFill="1" applyBorder="1" applyAlignment="1">
      <alignment/>
    </xf>
    <xf numFmtId="38" fontId="23" fillId="33" borderId="0" xfId="60" applyNumberFormat="1" applyFont="1" applyFill="1" applyBorder="1" applyAlignment="1">
      <alignment horizontal="right"/>
      <protection/>
    </xf>
    <xf numFmtId="0" fontId="23" fillId="33" borderId="0" xfId="60" applyFont="1" applyFill="1" applyBorder="1" applyAlignment="1">
      <alignment horizontal="right"/>
      <protection/>
    </xf>
    <xf numFmtId="0" fontId="23" fillId="33" borderId="0" xfId="60" applyFont="1" applyFill="1" applyBorder="1" applyAlignment="1" quotePrefix="1">
      <alignment horizontal="right"/>
      <protection/>
    </xf>
    <xf numFmtId="3" fontId="23" fillId="33" borderId="0" xfId="60" applyNumberFormat="1" applyFont="1" applyFill="1" applyBorder="1">
      <alignment/>
      <protection/>
    </xf>
    <xf numFmtId="0" fontId="22" fillId="33" borderId="0" xfId="60" applyFont="1" applyFill="1" applyBorder="1">
      <alignment/>
      <protection/>
    </xf>
    <xf numFmtId="169" fontId="23" fillId="33" borderId="0" xfId="53" applyNumberFormat="1" applyFont="1" applyFill="1" applyBorder="1" applyAlignment="1">
      <alignment/>
    </xf>
    <xf numFmtId="38" fontId="23" fillId="33" borderId="0" xfId="60" applyNumberFormat="1" applyFont="1" applyFill="1" applyBorder="1">
      <alignment/>
      <protection/>
    </xf>
    <xf numFmtId="0" fontId="23" fillId="33" borderId="0" xfId="60" applyFont="1" applyFill="1" applyBorder="1">
      <alignment/>
      <protection/>
    </xf>
    <xf numFmtId="0" fontId="23" fillId="33" borderId="0" xfId="61" applyFont="1" applyFill="1" applyBorder="1" applyAlignment="1" quotePrefix="1">
      <alignment horizontal="left"/>
      <protection/>
    </xf>
    <xf numFmtId="0" fontId="22" fillId="33" borderId="0" xfId="61" applyFont="1" applyFill="1" applyBorder="1" applyAlignment="1" quotePrefix="1">
      <alignment horizontal="left"/>
      <protection/>
    </xf>
    <xf numFmtId="0" fontId="23" fillId="33" borderId="0" xfId="61" applyFont="1" applyFill="1" applyBorder="1">
      <alignment/>
      <protection/>
    </xf>
    <xf numFmtId="0" fontId="23" fillId="33" borderId="0" xfId="61" applyFont="1" applyFill="1" applyBorder="1" applyAlignment="1">
      <alignment horizontal="right"/>
      <protection/>
    </xf>
    <xf numFmtId="3" fontId="23" fillId="33" borderId="0" xfId="54" applyNumberFormat="1" applyFont="1" applyFill="1" applyBorder="1" applyAlignment="1">
      <alignment/>
    </xf>
    <xf numFmtId="3" fontId="23" fillId="33" borderId="0" xfId="61" applyNumberFormat="1" applyFont="1" applyFill="1" applyBorder="1">
      <alignment/>
      <protection/>
    </xf>
    <xf numFmtId="3" fontId="23" fillId="33" borderId="0" xfId="61" applyNumberFormat="1" applyFont="1" applyFill="1" applyBorder="1" applyAlignment="1">
      <alignment horizontal="right"/>
      <protection/>
    </xf>
    <xf numFmtId="3" fontId="23" fillId="33" borderId="0" xfId="54" applyNumberFormat="1" applyFont="1" applyFill="1" applyBorder="1" applyAlignment="1">
      <alignment horizontal="right"/>
    </xf>
    <xf numFmtId="0" fontId="23" fillId="33" borderId="0" xfId="58" applyFont="1" applyFill="1" applyBorder="1">
      <alignment/>
      <protection/>
    </xf>
    <xf numFmtId="0" fontId="23" fillId="33" borderId="10" xfId="58" applyFont="1" applyFill="1" applyBorder="1">
      <alignment/>
      <protection/>
    </xf>
    <xf numFmtId="38" fontId="23" fillId="33" borderId="0" xfId="58" applyNumberFormat="1" applyFont="1" applyFill="1" applyBorder="1">
      <alignment/>
      <protection/>
    </xf>
    <xf numFmtId="49" fontId="23" fillId="33" borderId="0" xfId="58" applyNumberFormat="1" applyFont="1" applyFill="1" applyBorder="1" applyAlignment="1">
      <alignment horizontal="left"/>
      <protection/>
    </xf>
    <xf numFmtId="169" fontId="23" fillId="33" borderId="0" xfId="51" applyNumberFormat="1" applyFont="1" applyFill="1" applyBorder="1" applyAlignment="1">
      <alignment/>
    </xf>
    <xf numFmtId="0" fontId="23" fillId="33" borderId="0" xfId="58" applyFont="1" applyFill="1" applyBorder="1" applyAlignment="1" quotePrefix="1">
      <alignment horizontal="left"/>
      <protection/>
    </xf>
    <xf numFmtId="0" fontId="23" fillId="33" borderId="0" xfId="58" applyFont="1" applyFill="1" applyBorder="1" applyAlignment="1">
      <alignment horizontal="left"/>
      <protection/>
    </xf>
    <xf numFmtId="3" fontId="23" fillId="33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10" xfId="58" applyFont="1" applyFill="1" applyBorder="1" applyAlignment="1" quotePrefix="1">
      <alignment horizontal="left"/>
      <protection/>
    </xf>
    <xf numFmtId="0" fontId="22" fillId="33" borderId="10" xfId="58" applyFont="1" applyFill="1" applyBorder="1" applyAlignment="1" quotePrefix="1">
      <alignment horizontal="left"/>
      <protection/>
    </xf>
    <xf numFmtId="0" fontId="23" fillId="33" borderId="11" xfId="58" applyFont="1" applyFill="1" applyBorder="1">
      <alignment/>
      <protection/>
    </xf>
    <xf numFmtId="0" fontId="23" fillId="33" borderId="11" xfId="58" applyFont="1" applyFill="1" applyBorder="1" applyAlignment="1" quotePrefix="1">
      <alignment horizontal="right"/>
      <protection/>
    </xf>
    <xf numFmtId="0" fontId="23" fillId="33" borderId="10" xfId="58" applyFont="1" applyFill="1" applyBorder="1" applyAlignment="1">
      <alignment horizontal="left"/>
      <protection/>
    </xf>
    <xf numFmtId="3" fontId="23" fillId="33" borderId="10" xfId="0" applyNumberFormat="1" applyFont="1" applyFill="1" applyBorder="1" applyAlignment="1">
      <alignment/>
    </xf>
    <xf numFmtId="3" fontId="23" fillId="33" borderId="10" xfId="58" applyNumberFormat="1" applyFont="1" applyFill="1" applyBorder="1">
      <alignment/>
      <protection/>
    </xf>
    <xf numFmtId="49" fontId="23" fillId="33" borderId="10" xfId="58" applyNumberFormat="1" applyFont="1" applyFill="1" applyBorder="1" applyAlignment="1">
      <alignment horizontal="left"/>
      <protection/>
    </xf>
    <xf numFmtId="38" fontId="24" fillId="33" borderId="0" xfId="51" applyNumberFormat="1" applyFont="1" applyFill="1" applyBorder="1" applyAlignment="1">
      <alignment/>
    </xf>
    <xf numFmtId="38" fontId="24" fillId="33" borderId="0" xfId="58" applyNumberFormat="1" applyFont="1" applyFill="1" applyBorder="1">
      <alignment/>
      <protection/>
    </xf>
    <xf numFmtId="0" fontId="24" fillId="33" borderId="0" xfId="0" applyFont="1" applyFill="1" applyBorder="1" applyAlignment="1">
      <alignment/>
    </xf>
    <xf numFmtId="0" fontId="25" fillId="33" borderId="10" xfId="58" applyFont="1" applyFill="1" applyBorder="1">
      <alignment/>
      <protection/>
    </xf>
    <xf numFmtId="169" fontId="24" fillId="33" borderId="10" xfId="51" applyNumberFormat="1" applyFont="1" applyFill="1" applyBorder="1" applyAlignment="1">
      <alignment/>
    </xf>
    <xf numFmtId="38" fontId="24" fillId="33" borderId="10" xfId="58" applyNumberFormat="1" applyFont="1" applyFill="1" applyBorder="1">
      <alignment/>
      <protection/>
    </xf>
    <xf numFmtId="0" fontId="24" fillId="33" borderId="0" xfId="58" applyFont="1" applyFill="1">
      <alignment/>
      <protection/>
    </xf>
    <xf numFmtId="0" fontId="23" fillId="33" borderId="0" xfId="59" applyFont="1" applyFill="1" applyBorder="1" applyAlignment="1" quotePrefix="1">
      <alignment horizontal="left"/>
      <protection/>
    </xf>
    <xf numFmtId="0" fontId="23" fillId="33" borderId="0" xfId="59" applyFont="1" applyFill="1" applyBorder="1">
      <alignment/>
      <protection/>
    </xf>
    <xf numFmtId="0" fontId="23" fillId="33" borderId="0" xfId="58" applyNumberFormat="1" applyFont="1" applyFill="1" applyBorder="1" applyAlignment="1">
      <alignment horizontal="left"/>
      <protection/>
    </xf>
    <xf numFmtId="3" fontId="23" fillId="33" borderId="0" xfId="59" applyNumberFormat="1" applyFont="1" applyFill="1" applyBorder="1">
      <alignment/>
      <protection/>
    </xf>
    <xf numFmtId="168" fontId="23" fillId="33" borderId="0" xfId="59" applyNumberFormat="1" applyFont="1" applyFill="1" applyBorder="1">
      <alignment/>
      <protection/>
    </xf>
    <xf numFmtId="0" fontId="23" fillId="33" borderId="11" xfId="59" applyFont="1" applyFill="1" applyBorder="1">
      <alignment/>
      <protection/>
    </xf>
    <xf numFmtId="0" fontId="23" fillId="33" borderId="11" xfId="59" applyFont="1" applyFill="1" applyBorder="1" applyAlignment="1" quotePrefix="1">
      <alignment horizontal="right"/>
      <protection/>
    </xf>
    <xf numFmtId="0" fontId="23" fillId="33" borderId="10" xfId="59" applyFont="1" applyFill="1" applyBorder="1" applyAlignment="1" quotePrefix="1">
      <alignment horizontal="left"/>
      <protection/>
    </xf>
    <xf numFmtId="0" fontId="22" fillId="33" borderId="10" xfId="59" applyFont="1" applyFill="1" applyBorder="1" applyAlignment="1" quotePrefix="1">
      <alignment horizontal="left"/>
      <protection/>
    </xf>
    <xf numFmtId="0" fontId="23" fillId="33" borderId="10" xfId="59" applyFont="1" applyFill="1" applyBorder="1">
      <alignment/>
      <protection/>
    </xf>
    <xf numFmtId="0" fontId="23" fillId="33" borderId="10" xfId="58" applyNumberFormat="1" applyFont="1" applyFill="1" applyBorder="1" applyAlignment="1">
      <alignment horizontal="left"/>
      <protection/>
    </xf>
    <xf numFmtId="0" fontId="23" fillId="33" borderId="10" xfId="0" applyFont="1" applyFill="1" applyBorder="1" applyAlignment="1">
      <alignment/>
    </xf>
    <xf numFmtId="3" fontId="23" fillId="33" borderId="10" xfId="59" applyNumberFormat="1" applyFont="1" applyFill="1" applyBorder="1">
      <alignment/>
      <protection/>
    </xf>
    <xf numFmtId="0" fontId="24" fillId="33" borderId="0" xfId="59" applyFont="1" applyFill="1" applyBorder="1">
      <alignment/>
      <protection/>
    </xf>
    <xf numFmtId="38" fontId="24" fillId="33" borderId="0" xfId="52" applyNumberFormat="1" applyFont="1" applyFill="1" applyBorder="1" applyAlignment="1">
      <alignment/>
    </xf>
    <xf numFmtId="38" fontId="24" fillId="33" borderId="0" xfId="59" applyNumberFormat="1" applyFont="1" applyFill="1" applyBorder="1">
      <alignment/>
      <protection/>
    </xf>
    <xf numFmtId="3" fontId="24" fillId="33" borderId="0" xfId="59" applyNumberFormat="1" applyFont="1" applyFill="1" applyBorder="1">
      <alignment/>
      <protection/>
    </xf>
    <xf numFmtId="0" fontId="25" fillId="33" borderId="10" xfId="59" applyFont="1" applyFill="1" applyBorder="1">
      <alignment/>
      <protection/>
    </xf>
    <xf numFmtId="169" fontId="24" fillId="33" borderId="10" xfId="52" applyNumberFormat="1" applyFont="1" applyFill="1" applyBorder="1" applyAlignment="1">
      <alignment/>
    </xf>
    <xf numFmtId="38" fontId="24" fillId="33" borderId="10" xfId="59" applyNumberFormat="1" applyFont="1" applyFill="1" applyBorder="1">
      <alignment/>
      <protection/>
    </xf>
    <xf numFmtId="0" fontId="24" fillId="33" borderId="10" xfId="59" applyFont="1" applyFill="1" applyBorder="1">
      <alignment/>
      <protection/>
    </xf>
    <xf numFmtId="0" fontId="23" fillId="33" borderId="0" xfId="60" applyFont="1" applyFill="1" applyBorder="1" applyAlignment="1" quotePrefix="1">
      <alignment horizontal="left"/>
      <protection/>
    </xf>
    <xf numFmtId="0" fontId="22" fillId="33" borderId="0" xfId="60" applyFont="1" applyFill="1" applyBorder="1" applyAlignment="1" quotePrefix="1">
      <alignment horizontal="left"/>
      <protection/>
    </xf>
    <xf numFmtId="0" fontId="23" fillId="33" borderId="0" xfId="58" applyNumberFormat="1" applyFont="1" applyFill="1" applyBorder="1" applyAlignment="1" quotePrefix="1">
      <alignment horizontal="left"/>
      <protection/>
    </xf>
    <xf numFmtId="0" fontId="23" fillId="33" borderId="10" xfId="60" applyFont="1" applyFill="1" applyBorder="1" applyAlignment="1" quotePrefix="1">
      <alignment horizontal="left"/>
      <protection/>
    </xf>
    <xf numFmtId="0" fontId="22" fillId="33" borderId="10" xfId="60" applyFont="1" applyFill="1" applyBorder="1" applyAlignment="1" quotePrefix="1">
      <alignment horizontal="left"/>
      <protection/>
    </xf>
    <xf numFmtId="0" fontId="23" fillId="33" borderId="10" xfId="60" applyFont="1" applyFill="1" applyBorder="1">
      <alignment/>
      <protection/>
    </xf>
    <xf numFmtId="0" fontId="23" fillId="33" borderId="10" xfId="58" applyNumberFormat="1" applyFont="1" applyFill="1" applyBorder="1" applyAlignment="1" quotePrefix="1">
      <alignment horizontal="left"/>
      <protection/>
    </xf>
    <xf numFmtId="3" fontId="23" fillId="33" borderId="10" xfId="60" applyNumberFormat="1" applyFont="1" applyFill="1" applyBorder="1">
      <alignment/>
      <protection/>
    </xf>
    <xf numFmtId="38" fontId="24" fillId="33" borderId="0" xfId="53" applyNumberFormat="1" applyFont="1" applyFill="1" applyBorder="1" applyAlignment="1">
      <alignment/>
    </xf>
    <xf numFmtId="38" fontId="24" fillId="33" borderId="0" xfId="60" applyNumberFormat="1" applyFont="1" applyFill="1" applyBorder="1">
      <alignment/>
      <protection/>
    </xf>
    <xf numFmtId="0" fontId="24" fillId="33" borderId="0" xfId="60" applyFont="1" applyFill="1" applyBorder="1">
      <alignment/>
      <protection/>
    </xf>
    <xf numFmtId="0" fontId="25" fillId="33" borderId="10" xfId="60" applyFont="1" applyFill="1" applyBorder="1">
      <alignment/>
      <protection/>
    </xf>
    <xf numFmtId="169" fontId="24" fillId="33" borderId="10" xfId="53" applyNumberFormat="1" applyFont="1" applyFill="1" applyBorder="1" applyAlignment="1">
      <alignment/>
    </xf>
    <xf numFmtId="38" fontId="24" fillId="33" borderId="10" xfId="60" applyNumberFormat="1" applyFont="1" applyFill="1" applyBorder="1">
      <alignment/>
      <protection/>
    </xf>
    <xf numFmtId="0" fontId="24" fillId="33" borderId="10" xfId="60" applyFont="1" applyFill="1" applyBorder="1">
      <alignment/>
      <protection/>
    </xf>
    <xf numFmtId="0" fontId="23" fillId="33" borderId="0" xfId="60" applyFont="1" applyFill="1" applyBorder="1" applyAlignment="1">
      <alignment horizontal="center"/>
      <protection/>
    </xf>
    <xf numFmtId="0" fontId="23" fillId="33" borderId="0" xfId="60" applyFont="1" applyFill="1" applyBorder="1" applyAlignment="1">
      <alignment horizontal="left"/>
      <protection/>
    </xf>
    <xf numFmtId="3" fontId="23" fillId="33" borderId="0" xfId="53" applyNumberFormat="1" applyFont="1" applyFill="1" applyBorder="1" applyAlignment="1">
      <alignment/>
    </xf>
    <xf numFmtId="3" fontId="23" fillId="33" borderId="0" xfId="60" applyNumberFormat="1" applyFont="1" applyFill="1" applyBorder="1" applyAlignment="1" quotePrefix="1">
      <alignment horizontal="right"/>
      <protection/>
    </xf>
    <xf numFmtId="0" fontId="23" fillId="33" borderId="12" xfId="60" applyFont="1" applyFill="1" applyBorder="1" applyAlignment="1" quotePrefix="1">
      <alignment horizontal="left"/>
      <protection/>
    </xf>
    <xf numFmtId="0" fontId="23" fillId="33" borderId="11" xfId="60" applyFont="1" applyFill="1" applyBorder="1">
      <alignment/>
      <protection/>
    </xf>
    <xf numFmtId="0" fontId="23" fillId="33" borderId="11" xfId="60" applyFont="1" applyFill="1" applyBorder="1" applyAlignment="1" quotePrefix="1">
      <alignment horizontal="right"/>
      <protection/>
    </xf>
    <xf numFmtId="3" fontId="23" fillId="33" borderId="10" xfId="53" applyNumberFormat="1" applyFont="1" applyFill="1" applyBorder="1" applyAlignment="1">
      <alignment/>
    </xf>
    <xf numFmtId="3" fontId="23" fillId="33" borderId="10" xfId="60" applyNumberFormat="1" applyFont="1" applyFill="1" applyBorder="1" applyAlignment="1" quotePrefix="1">
      <alignment horizontal="right"/>
      <protection/>
    </xf>
    <xf numFmtId="0" fontId="23" fillId="33" borderId="0" xfId="61" applyFont="1" applyFill="1" applyBorder="1" applyAlignment="1" quotePrefix="1">
      <alignment horizontal="right"/>
      <protection/>
    </xf>
    <xf numFmtId="170" fontId="23" fillId="33" borderId="0" xfId="0" applyNumberFormat="1" applyFont="1" applyFill="1" applyBorder="1" applyAlignment="1">
      <alignment/>
    </xf>
    <xf numFmtId="0" fontId="23" fillId="33" borderId="10" xfId="61" applyFont="1" applyFill="1" applyBorder="1" applyAlignment="1" quotePrefix="1">
      <alignment horizontal="left"/>
      <protection/>
    </xf>
    <xf numFmtId="0" fontId="22" fillId="33" borderId="10" xfId="61" applyFont="1" applyFill="1" applyBorder="1" applyAlignment="1" quotePrefix="1">
      <alignment horizontal="left"/>
      <protection/>
    </xf>
    <xf numFmtId="0" fontId="23" fillId="33" borderId="10" xfId="61" applyFont="1" applyFill="1" applyBorder="1">
      <alignment/>
      <protection/>
    </xf>
    <xf numFmtId="3" fontId="23" fillId="33" borderId="10" xfId="61" applyNumberFormat="1" applyFont="1" applyFill="1" applyBorder="1">
      <alignment/>
      <protection/>
    </xf>
    <xf numFmtId="3" fontId="23" fillId="33" borderId="10" xfId="61" applyNumberFormat="1" applyFont="1" applyFill="1" applyBorder="1" applyAlignment="1">
      <alignment horizontal="right"/>
      <protection/>
    </xf>
    <xf numFmtId="0" fontId="24" fillId="33" borderId="0" xfId="61" applyFont="1" applyFill="1" applyBorder="1">
      <alignment/>
      <protection/>
    </xf>
    <xf numFmtId="38" fontId="24" fillId="33" borderId="0" xfId="54" applyNumberFormat="1" applyFont="1" applyFill="1" applyBorder="1" applyAlignment="1">
      <alignment/>
    </xf>
    <xf numFmtId="38" fontId="24" fillId="33" borderId="0" xfId="61" applyNumberFormat="1" applyFont="1" applyFill="1" applyBorder="1">
      <alignment/>
      <protection/>
    </xf>
    <xf numFmtId="38" fontId="24" fillId="33" borderId="0" xfId="61" applyNumberFormat="1" applyFont="1" applyFill="1" applyBorder="1" applyAlignment="1">
      <alignment horizontal="right"/>
      <protection/>
    </xf>
    <xf numFmtId="0" fontId="25" fillId="33" borderId="10" xfId="61" applyFont="1" applyFill="1" applyBorder="1">
      <alignment/>
      <protection/>
    </xf>
    <xf numFmtId="169" fontId="24" fillId="33" borderId="10" xfId="54" applyNumberFormat="1" applyFont="1" applyFill="1" applyBorder="1" applyAlignment="1">
      <alignment/>
    </xf>
    <xf numFmtId="38" fontId="24" fillId="33" borderId="10" xfId="61" applyNumberFormat="1" applyFont="1" applyFill="1" applyBorder="1">
      <alignment/>
      <protection/>
    </xf>
    <xf numFmtId="38" fontId="24" fillId="33" borderId="10" xfId="61" applyNumberFormat="1" applyFont="1" applyFill="1" applyBorder="1" applyAlignment="1">
      <alignment horizontal="right"/>
      <protection/>
    </xf>
    <xf numFmtId="0" fontId="24" fillId="33" borderId="10" xfId="61" applyFont="1" applyFill="1" applyBorder="1">
      <alignment/>
      <protection/>
    </xf>
    <xf numFmtId="3" fontId="24" fillId="33" borderId="0" xfId="54" applyNumberFormat="1" applyFont="1" applyFill="1" applyBorder="1" applyAlignment="1">
      <alignment/>
    </xf>
    <xf numFmtId="3" fontId="24" fillId="33" borderId="0" xfId="61" applyNumberFormat="1" applyFont="1" applyFill="1" applyBorder="1">
      <alignment/>
      <protection/>
    </xf>
    <xf numFmtId="3" fontId="24" fillId="33" borderId="0" xfId="61" applyNumberFormat="1" applyFont="1" applyFill="1" applyBorder="1" applyAlignment="1">
      <alignment horizontal="right"/>
      <protection/>
    </xf>
    <xf numFmtId="38" fontId="24" fillId="33" borderId="10" xfId="54" applyNumberFormat="1" applyFont="1" applyFill="1" applyBorder="1" applyAlignment="1">
      <alignment/>
    </xf>
    <xf numFmtId="0" fontId="23" fillId="33" borderId="0" xfId="0" applyFont="1" applyFill="1" applyBorder="1" applyAlignment="1">
      <alignment horizontal="right"/>
    </xf>
    <xf numFmtId="3" fontId="23" fillId="33" borderId="10" xfId="54" applyNumberFormat="1" applyFont="1" applyFill="1" applyBorder="1" applyAlignment="1">
      <alignment horizontal="right"/>
    </xf>
    <xf numFmtId="0" fontId="23" fillId="33" borderId="11" xfId="60" applyFont="1" applyFill="1" applyBorder="1" applyAlignment="1">
      <alignment horizontal="right"/>
      <protection/>
    </xf>
    <xf numFmtId="0" fontId="24" fillId="33" borderId="0" xfId="61" applyFont="1" applyFill="1" applyBorder="1" applyAlignment="1" quotePrefix="1">
      <alignment horizontal="left"/>
      <protection/>
    </xf>
    <xf numFmtId="0" fontId="25" fillId="33" borderId="0" xfId="61" applyFont="1" applyFill="1" applyBorder="1" applyAlignment="1" quotePrefix="1">
      <alignment horizontal="left"/>
      <protection/>
    </xf>
    <xf numFmtId="0" fontId="24" fillId="33" borderId="11" xfId="61" applyFont="1" applyFill="1" applyBorder="1">
      <alignment/>
      <protection/>
    </xf>
    <xf numFmtId="3" fontId="23" fillId="33" borderId="0" xfId="0" applyNumberFormat="1" applyFont="1" applyFill="1" applyBorder="1" applyAlignment="1">
      <alignment horizontal="right"/>
    </xf>
    <xf numFmtId="3" fontId="23" fillId="33" borderId="10" xfId="0" applyNumberFormat="1" applyFont="1" applyFill="1" applyBorder="1" applyAlignment="1">
      <alignment horizontal="right"/>
    </xf>
    <xf numFmtId="0" fontId="24" fillId="33" borderId="10" xfId="0" applyFont="1" applyFill="1" applyBorder="1" applyAlignment="1">
      <alignment/>
    </xf>
    <xf numFmtId="173" fontId="23" fillId="33" borderId="0" xfId="0" applyNumberFormat="1" applyFont="1" applyFill="1" applyBorder="1" applyAlignment="1">
      <alignment horizontal="right"/>
    </xf>
    <xf numFmtId="0" fontId="23" fillId="33" borderId="13" xfId="59" applyFont="1" applyFill="1" applyBorder="1" applyAlignment="1" quotePrefix="1">
      <alignment horizontal="center" vertical="center"/>
      <protection/>
    </xf>
    <xf numFmtId="0" fontId="23" fillId="33" borderId="14" xfId="60" applyFont="1" applyFill="1" applyBorder="1" applyAlignment="1" quotePrefix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SOAPAB" xfId="51"/>
    <cellStyle name="Millares_SOAPC" xfId="52"/>
    <cellStyle name="Millares_SOAPDE" xfId="53"/>
    <cellStyle name="Millares_SOAPFGH" xfId="54"/>
    <cellStyle name="Currency" xfId="55"/>
    <cellStyle name="Currency [0]" xfId="56"/>
    <cellStyle name="Neutral" xfId="57"/>
    <cellStyle name="Normal_SOAPAB" xfId="58"/>
    <cellStyle name="Normal_SOAPC" xfId="59"/>
    <cellStyle name="Normal_SOAPDE" xfId="60"/>
    <cellStyle name="Normal_SOAPFGH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33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22.421875" style="26" customWidth="1"/>
    <col min="2" max="2" width="12.421875" style="26" customWidth="1"/>
    <col min="3" max="3" width="17.421875" style="26" customWidth="1"/>
    <col min="4" max="4" width="15.8515625" style="26" customWidth="1"/>
    <col min="5" max="5" width="21.8515625" style="26" customWidth="1"/>
    <col min="6" max="16384" width="11.421875" style="2" customWidth="1"/>
  </cols>
  <sheetData>
    <row r="1" ht="15">
      <c r="A1" s="31"/>
    </row>
    <row r="2" ht="15">
      <c r="A2" s="31"/>
    </row>
    <row r="3" ht="15">
      <c r="A3" s="1" t="s">
        <v>62</v>
      </c>
    </row>
    <row r="5" ht="15">
      <c r="A5" s="31" t="s">
        <v>63</v>
      </c>
    </row>
    <row r="6" spans="1:5" ht="12.75" customHeight="1">
      <c r="A6" s="35" t="s">
        <v>96</v>
      </c>
      <c r="B6" s="36"/>
      <c r="C6" s="27"/>
      <c r="D6" s="27"/>
      <c r="E6" s="27"/>
    </row>
    <row r="7" spans="1:5" ht="12.75" customHeight="1">
      <c r="A7" s="31"/>
      <c r="B7" s="4" t="s">
        <v>47</v>
      </c>
      <c r="C7" s="4" t="s">
        <v>47</v>
      </c>
      <c r="D7" s="4" t="s">
        <v>47</v>
      </c>
      <c r="E7" s="4" t="s">
        <v>64</v>
      </c>
    </row>
    <row r="8" spans="1:5" ht="12.75" customHeight="1">
      <c r="A8" s="26" t="s">
        <v>1</v>
      </c>
      <c r="B8" s="3" t="s">
        <v>65</v>
      </c>
      <c r="C8" s="4" t="s">
        <v>23</v>
      </c>
      <c r="D8" s="3" t="s">
        <v>66</v>
      </c>
      <c r="E8" s="4" t="s">
        <v>67</v>
      </c>
    </row>
    <row r="9" spans="1:5" ht="15.75" thickBot="1">
      <c r="A9" s="37"/>
      <c r="B9" s="38" t="s">
        <v>68</v>
      </c>
      <c r="C9" s="38" t="s">
        <v>69</v>
      </c>
      <c r="D9" s="38" t="s">
        <v>70</v>
      </c>
      <c r="E9" s="38" t="s">
        <v>71</v>
      </c>
    </row>
    <row r="10" spans="1:5" ht="15.75" thickTop="1">
      <c r="A10" s="32" t="s">
        <v>86</v>
      </c>
      <c r="B10" s="33">
        <v>15</v>
      </c>
      <c r="C10" s="33">
        <v>0</v>
      </c>
      <c r="D10" s="33">
        <v>2059</v>
      </c>
      <c r="E10" s="6">
        <f aca="true" t="shared" si="0" ref="E10:E15">SUM(B10:D10)</f>
        <v>2074</v>
      </c>
    </row>
    <row r="11" spans="1:5" ht="15">
      <c r="A11" s="32" t="s">
        <v>91</v>
      </c>
      <c r="B11" s="33">
        <v>102</v>
      </c>
      <c r="C11" s="33">
        <v>322</v>
      </c>
      <c r="D11" s="33">
        <v>527</v>
      </c>
      <c r="E11" s="6">
        <f t="shared" si="0"/>
        <v>951</v>
      </c>
    </row>
    <row r="12" spans="1:5" ht="15">
      <c r="A12" s="32" t="s">
        <v>94</v>
      </c>
      <c r="B12" s="33">
        <v>0</v>
      </c>
      <c r="C12" s="33">
        <v>0</v>
      </c>
      <c r="D12" s="33">
        <v>9</v>
      </c>
      <c r="E12" s="6">
        <f t="shared" si="0"/>
        <v>9</v>
      </c>
    </row>
    <row r="13" spans="1:5" ht="15">
      <c r="A13" s="32" t="s">
        <v>9</v>
      </c>
      <c r="B13" s="33">
        <v>0</v>
      </c>
      <c r="C13" s="33">
        <v>0</v>
      </c>
      <c r="D13" s="33">
        <v>5</v>
      </c>
      <c r="E13" s="6">
        <f t="shared" si="0"/>
        <v>5</v>
      </c>
    </row>
    <row r="14" spans="1:5" ht="15">
      <c r="A14" s="32" t="s">
        <v>92</v>
      </c>
      <c r="B14" s="33">
        <v>0</v>
      </c>
      <c r="C14" s="33">
        <v>0</v>
      </c>
      <c r="D14" s="33">
        <v>327</v>
      </c>
      <c r="E14" s="6">
        <f t="shared" si="0"/>
        <v>327</v>
      </c>
    </row>
    <row r="15" spans="1:5" ht="15">
      <c r="A15" s="31" t="s">
        <v>82</v>
      </c>
      <c r="B15" s="33">
        <v>1</v>
      </c>
      <c r="C15" s="33">
        <v>0</v>
      </c>
      <c r="D15" s="33">
        <v>278</v>
      </c>
      <c r="E15" s="6">
        <f t="shared" si="0"/>
        <v>279</v>
      </c>
    </row>
    <row r="16" spans="1:5" ht="15">
      <c r="A16" s="32" t="s">
        <v>88</v>
      </c>
      <c r="B16" s="33">
        <v>9</v>
      </c>
      <c r="C16" s="33">
        <v>228</v>
      </c>
      <c r="D16" s="33">
        <v>1916</v>
      </c>
      <c r="E16" s="6">
        <f aca="true" t="shared" si="1" ref="E16:E23">SUM(B16:D16)</f>
        <v>2153</v>
      </c>
    </row>
    <row r="17" spans="1:5" ht="15">
      <c r="A17" s="32" t="s">
        <v>87</v>
      </c>
      <c r="B17" s="33">
        <v>0</v>
      </c>
      <c r="C17" s="33">
        <v>0</v>
      </c>
      <c r="D17" s="33">
        <v>2807</v>
      </c>
      <c r="E17" s="6">
        <f t="shared" si="1"/>
        <v>2807</v>
      </c>
    </row>
    <row r="18" spans="1:5" ht="15">
      <c r="A18" s="26" t="s">
        <v>83</v>
      </c>
      <c r="B18" s="33">
        <v>114</v>
      </c>
      <c r="C18" s="33">
        <v>0</v>
      </c>
      <c r="D18" s="33">
        <v>1099</v>
      </c>
      <c r="E18" s="6">
        <f t="shared" si="1"/>
        <v>1213</v>
      </c>
    </row>
    <row r="19" spans="1:5" ht="15">
      <c r="A19" s="26" t="s">
        <v>90</v>
      </c>
      <c r="B19" s="33">
        <v>31</v>
      </c>
      <c r="C19" s="33">
        <v>0</v>
      </c>
      <c r="D19" s="33">
        <v>1674</v>
      </c>
      <c r="E19" s="6">
        <f t="shared" si="1"/>
        <v>1705</v>
      </c>
    </row>
    <row r="20" spans="1:5" ht="15">
      <c r="A20" s="26" t="s">
        <v>95</v>
      </c>
      <c r="B20" s="33">
        <v>1</v>
      </c>
      <c r="C20" s="33">
        <v>0</v>
      </c>
      <c r="D20" s="33">
        <v>41</v>
      </c>
      <c r="E20" s="6">
        <f t="shared" si="1"/>
        <v>42</v>
      </c>
    </row>
    <row r="21" spans="1:5" ht="15">
      <c r="A21" s="32" t="s">
        <v>10</v>
      </c>
      <c r="B21" s="33">
        <v>0</v>
      </c>
      <c r="C21" s="33">
        <v>0</v>
      </c>
      <c r="D21" s="33">
        <v>0</v>
      </c>
      <c r="E21" s="6">
        <f t="shared" si="1"/>
        <v>0</v>
      </c>
    </row>
    <row r="22" spans="1:5" ht="15">
      <c r="A22" s="32" t="s">
        <v>93</v>
      </c>
      <c r="B22" s="33">
        <v>0</v>
      </c>
      <c r="C22" s="33">
        <v>0</v>
      </c>
      <c r="D22" s="33">
        <v>3071</v>
      </c>
      <c r="E22" s="6">
        <f t="shared" si="1"/>
        <v>3071</v>
      </c>
    </row>
    <row r="23" spans="1:5" ht="12.75" customHeight="1">
      <c r="A23" s="39" t="s">
        <v>89</v>
      </c>
      <c r="B23" s="40">
        <v>3</v>
      </c>
      <c r="C23" s="40">
        <v>0</v>
      </c>
      <c r="D23" s="40">
        <v>375</v>
      </c>
      <c r="E23" s="41">
        <f t="shared" si="1"/>
        <v>378</v>
      </c>
    </row>
    <row r="24" spans="1:5" s="49" customFormat="1" ht="8.25" customHeight="1">
      <c r="A24" s="43"/>
      <c r="B24" s="43"/>
      <c r="C24" s="44"/>
      <c r="D24" s="44"/>
      <c r="E24" s="44"/>
    </row>
    <row r="25" spans="1:5" ht="12.75" customHeight="1">
      <c r="A25" s="26" t="s">
        <v>11</v>
      </c>
      <c r="B25" s="5">
        <f>SUM(B10:B23)</f>
        <v>276</v>
      </c>
      <c r="C25" s="5">
        <f>SUM(C10:C23)</f>
        <v>550</v>
      </c>
      <c r="D25" s="5">
        <f>SUM(D10:D23)</f>
        <v>14188</v>
      </c>
      <c r="E25" s="5">
        <f>SUM(E10:E23)</f>
        <v>15014</v>
      </c>
    </row>
    <row r="26" spans="1:5" s="49" customFormat="1" ht="9" customHeight="1">
      <c r="A26" s="46"/>
      <c r="B26" s="47"/>
      <c r="C26" s="48"/>
      <c r="D26" s="48"/>
      <c r="E26" s="48"/>
    </row>
    <row r="27" spans="2:5" ht="12.75" customHeight="1">
      <c r="B27" s="30"/>
      <c r="C27" s="28"/>
      <c r="D27" s="28"/>
      <c r="E27" s="28"/>
    </row>
    <row r="28" spans="2:4" ht="15">
      <c r="B28" s="34"/>
      <c r="C28" s="34"/>
      <c r="D28" s="34"/>
    </row>
    <row r="29" spans="2:4" ht="15">
      <c r="B29" s="34"/>
      <c r="C29" s="34"/>
      <c r="D29" s="34"/>
    </row>
    <row r="30" spans="2:4" ht="15">
      <c r="B30" s="34"/>
      <c r="C30" s="34"/>
      <c r="D30" s="34"/>
    </row>
    <row r="31" spans="2:4" ht="15">
      <c r="B31" s="34"/>
      <c r="C31" s="34"/>
      <c r="D31" s="34"/>
    </row>
    <row r="32" spans="2:4" ht="15">
      <c r="B32" s="34"/>
      <c r="C32" s="34"/>
      <c r="D32" s="34"/>
    </row>
    <row r="33" spans="2:4" ht="15">
      <c r="B33" s="34"/>
      <c r="C33" s="34"/>
      <c r="D33" s="3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6" max="255" man="1"/>
  </rowBreaks>
  <ignoredErrors>
    <ignoredError sqref="B9: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7.00390625" style="34" customWidth="1"/>
    <col min="2" max="2" width="12.421875" style="34" customWidth="1"/>
    <col min="3" max="3" width="24.57421875" style="34" customWidth="1"/>
    <col min="4" max="4" width="18.00390625" style="34" customWidth="1"/>
    <col min="5" max="5" width="21.7109375" style="34" customWidth="1"/>
    <col min="6" max="6" width="20.57421875" style="34" bestFit="1" customWidth="1"/>
    <col min="7" max="16384" width="11.421875" style="34" customWidth="1"/>
  </cols>
  <sheetData>
    <row r="3" ht="15">
      <c r="A3" s="1" t="s">
        <v>62</v>
      </c>
    </row>
    <row r="4" spans="1:5" ht="15">
      <c r="A4" s="31"/>
      <c r="B4" s="26"/>
      <c r="C4" s="26"/>
      <c r="D4" s="26"/>
      <c r="E4" s="26"/>
    </row>
    <row r="5" spans="1:5" ht="15">
      <c r="A5" s="31" t="s">
        <v>72</v>
      </c>
      <c r="B5" s="26"/>
      <c r="C5" s="26"/>
      <c r="D5" s="26"/>
      <c r="E5" s="26"/>
    </row>
    <row r="6" spans="1:5" ht="15">
      <c r="A6" s="35" t="str">
        <f>'A-N° Sinies Denun'!A6</f>
        <v>      (entre el 1 de enero y  30 de junio de 2020)</v>
      </c>
      <c r="B6" s="36"/>
      <c r="C6" s="27"/>
      <c r="D6" s="27"/>
      <c r="E6" s="27"/>
    </row>
    <row r="7" spans="1:5" ht="15">
      <c r="A7" s="31"/>
      <c r="B7" s="4" t="s">
        <v>47</v>
      </c>
      <c r="C7" s="4" t="s">
        <v>47</v>
      </c>
      <c r="D7" s="4" t="s">
        <v>47</v>
      </c>
      <c r="E7" s="4" t="s">
        <v>35</v>
      </c>
    </row>
    <row r="8" spans="1:5" ht="15">
      <c r="A8" s="26" t="s">
        <v>1</v>
      </c>
      <c r="B8" s="3" t="s">
        <v>51</v>
      </c>
      <c r="C8" s="4" t="s">
        <v>73</v>
      </c>
      <c r="D8" s="3" t="s">
        <v>52</v>
      </c>
      <c r="E8" s="3"/>
    </row>
    <row r="9" spans="1:5" ht="15.75" thickBot="1">
      <c r="A9" s="37"/>
      <c r="B9" s="38" t="s">
        <v>74</v>
      </c>
      <c r="C9" s="38" t="s">
        <v>75</v>
      </c>
      <c r="D9" s="38" t="s">
        <v>76</v>
      </c>
      <c r="E9" s="38" t="s">
        <v>77</v>
      </c>
    </row>
    <row r="10" spans="1:5" ht="15.75" thickTop="1">
      <c r="A10" s="29" t="str">
        <f>'A-N° Sinies Denun'!A10</f>
        <v>Bci</v>
      </c>
      <c r="B10" s="33">
        <v>0</v>
      </c>
      <c r="C10" s="33">
        <v>1987</v>
      </c>
      <c r="D10" s="33">
        <v>72</v>
      </c>
      <c r="E10" s="6">
        <f aca="true" t="shared" si="0" ref="E10:E23">SUM(B10:D10)</f>
        <v>2059</v>
      </c>
    </row>
    <row r="11" spans="1:5" ht="15">
      <c r="A11" s="29" t="str">
        <f>'A-N° Sinies Denun'!A11</f>
        <v>BNP PARIBAS CARDIF</v>
      </c>
      <c r="B11" s="33">
        <v>405</v>
      </c>
      <c r="C11" s="33">
        <v>0</v>
      </c>
      <c r="D11" s="33">
        <v>122</v>
      </c>
      <c r="E11" s="6">
        <f t="shared" si="0"/>
        <v>527</v>
      </c>
    </row>
    <row r="12" spans="1:5" ht="15">
      <c r="A12" s="29" t="str">
        <f>'A-N° Sinies Denun'!A12</f>
        <v>Bupa</v>
      </c>
      <c r="B12" s="33">
        <v>9</v>
      </c>
      <c r="C12" s="33">
        <v>0</v>
      </c>
      <c r="D12" s="33">
        <v>0</v>
      </c>
      <c r="E12" s="6">
        <f t="shared" si="0"/>
        <v>9</v>
      </c>
    </row>
    <row r="13" spans="1:5" ht="15">
      <c r="A13" s="29" t="str">
        <f>'A-N° Sinies Denun'!A13</f>
        <v>Chilena Consolidada</v>
      </c>
      <c r="B13" s="33">
        <v>0</v>
      </c>
      <c r="C13" s="33">
        <v>1</v>
      </c>
      <c r="D13" s="33">
        <v>4</v>
      </c>
      <c r="E13" s="6">
        <f t="shared" si="0"/>
        <v>5</v>
      </c>
    </row>
    <row r="14" spans="1:5" ht="15">
      <c r="A14" s="29" t="str">
        <f>'A-N° Sinies Denun'!A14</f>
        <v>Chubb</v>
      </c>
      <c r="B14" s="33">
        <v>97</v>
      </c>
      <c r="C14" s="33">
        <v>0</v>
      </c>
      <c r="D14" s="33">
        <v>230</v>
      </c>
      <c r="E14" s="6">
        <f>SUM(B14:D14)</f>
        <v>327</v>
      </c>
    </row>
    <row r="15" spans="1:5" ht="15">
      <c r="A15" s="29" t="str">
        <f>'A-N° Sinies Denun'!A15</f>
        <v>Consorcio Nacional</v>
      </c>
      <c r="B15" s="33">
        <v>10</v>
      </c>
      <c r="C15" s="33">
        <v>245</v>
      </c>
      <c r="D15" s="33">
        <v>23</v>
      </c>
      <c r="E15" s="6">
        <f>SUM(B15:D15)</f>
        <v>278</v>
      </c>
    </row>
    <row r="16" spans="1:5" ht="15">
      <c r="A16" s="29" t="str">
        <f>'A-N° Sinies Denun'!A16</f>
        <v>HDI</v>
      </c>
      <c r="B16" s="33">
        <v>213</v>
      </c>
      <c r="C16" s="33">
        <v>1321</v>
      </c>
      <c r="D16" s="33">
        <v>382</v>
      </c>
      <c r="E16" s="6">
        <f t="shared" si="0"/>
        <v>1916</v>
      </c>
    </row>
    <row r="17" spans="1:5" ht="15">
      <c r="A17" s="29" t="str">
        <f>'A-N° Sinies Denun'!A17</f>
        <v>Liberty</v>
      </c>
      <c r="B17" s="33">
        <v>217</v>
      </c>
      <c r="C17" s="33">
        <v>2243</v>
      </c>
      <c r="D17" s="33">
        <v>347</v>
      </c>
      <c r="E17" s="6">
        <f>SUM(B17:D17)</f>
        <v>2807</v>
      </c>
    </row>
    <row r="18" spans="1:5" ht="15">
      <c r="A18" s="29" t="str">
        <f>'A-N° Sinies Denun'!A18</f>
        <v>Mapfre</v>
      </c>
      <c r="B18" s="33">
        <v>141</v>
      </c>
      <c r="C18" s="33">
        <v>763</v>
      </c>
      <c r="D18" s="33">
        <v>195</v>
      </c>
      <c r="E18" s="6">
        <f t="shared" si="0"/>
        <v>1099</v>
      </c>
    </row>
    <row r="19" spans="1:5" ht="15">
      <c r="A19" s="29" t="str">
        <f>'A-N° Sinies Denun'!A19</f>
        <v>Mutual de Seguros</v>
      </c>
      <c r="B19" s="33">
        <v>1526</v>
      </c>
      <c r="C19" s="33">
        <v>0</v>
      </c>
      <c r="D19" s="33">
        <v>148</v>
      </c>
      <c r="E19" s="6">
        <f t="shared" si="0"/>
        <v>1674</v>
      </c>
    </row>
    <row r="20" spans="1:5" ht="15">
      <c r="A20" s="29" t="str">
        <f>'A-N° Sinies Denun'!A20</f>
        <v>Porvenir</v>
      </c>
      <c r="B20" s="33">
        <v>23</v>
      </c>
      <c r="C20" s="33">
        <v>0</v>
      </c>
      <c r="D20" s="33">
        <v>18</v>
      </c>
      <c r="E20" s="6">
        <f t="shared" si="0"/>
        <v>41</v>
      </c>
    </row>
    <row r="21" spans="1:5" ht="15">
      <c r="A21" s="29" t="str">
        <f>'A-N° Sinies Denun'!A21</f>
        <v>Renta Nacional</v>
      </c>
      <c r="B21" s="33">
        <v>0</v>
      </c>
      <c r="C21" s="33">
        <v>0</v>
      </c>
      <c r="D21" s="33">
        <v>0</v>
      </c>
      <c r="E21" s="6">
        <f t="shared" si="0"/>
        <v>0</v>
      </c>
    </row>
    <row r="22" spans="1:5" ht="15">
      <c r="A22" s="29" t="str">
        <f>'A-N° Sinies Denun'!A22</f>
        <v>Suramericana</v>
      </c>
      <c r="B22" s="33">
        <v>407</v>
      </c>
      <c r="C22" s="33">
        <v>2504</v>
      </c>
      <c r="D22" s="33">
        <v>160</v>
      </c>
      <c r="E22" s="6">
        <f>SUM(B22:D22)</f>
        <v>3071</v>
      </c>
    </row>
    <row r="23" spans="1:5" ht="15">
      <c r="A23" s="42" t="str">
        <f>'A-N° Sinies Denun'!A23</f>
        <v>Zenit</v>
      </c>
      <c r="B23" s="40">
        <v>0</v>
      </c>
      <c r="C23" s="40">
        <v>335</v>
      </c>
      <c r="D23" s="40">
        <v>40</v>
      </c>
      <c r="E23" s="41">
        <f t="shared" si="0"/>
        <v>375</v>
      </c>
    </row>
    <row r="24" spans="1:5" s="45" customFormat="1" ht="8.25">
      <c r="A24" s="43"/>
      <c r="B24" s="43"/>
      <c r="C24" s="44"/>
      <c r="D24" s="44"/>
      <c r="E24" s="44"/>
    </row>
    <row r="25" spans="1:5" ht="15">
      <c r="A25" s="26" t="s">
        <v>11</v>
      </c>
      <c r="B25" s="5">
        <f>SUM(B10:B23)</f>
        <v>3048</v>
      </c>
      <c r="C25" s="6">
        <f>SUM(C10:C23)</f>
        <v>9399</v>
      </c>
      <c r="D25" s="6">
        <f>SUM(D10:D23)</f>
        <v>1741</v>
      </c>
      <c r="E25" s="6">
        <f>SUM(E10:E23)</f>
        <v>14188</v>
      </c>
    </row>
    <row r="26" spans="1:5" s="45" customFormat="1" ht="8.25">
      <c r="A26" s="46"/>
      <c r="B26" s="47"/>
      <c r="C26" s="48"/>
      <c r="D26" s="48"/>
      <c r="E26" s="48"/>
    </row>
  </sheetData>
  <sheetProtection/>
  <printOptions/>
  <pageMargins left="1.19" right="0.75" top="0.83" bottom="1" header="0" footer="0"/>
  <pageSetup horizontalDpi="600" verticalDpi="600" orientation="landscape" paperSize="9" r:id="rId1"/>
  <ignoredErrors>
    <ignoredError sqref="B9:D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3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1.57421875" style="51" customWidth="1"/>
    <col min="2" max="2" width="12.421875" style="51" customWidth="1"/>
    <col min="3" max="3" width="19.00390625" style="51" customWidth="1"/>
    <col min="4" max="4" width="14.421875" style="51" customWidth="1"/>
    <col min="5" max="5" width="23.57421875" style="51" customWidth="1"/>
    <col min="6" max="6" width="18.7109375" style="51" customWidth="1"/>
    <col min="7" max="7" width="26.28125" style="51" customWidth="1"/>
    <col min="8" max="16384" width="11.421875" style="51" customWidth="1"/>
  </cols>
  <sheetData>
    <row r="1" ht="15">
      <c r="A1" s="50"/>
    </row>
    <row r="3" ht="15">
      <c r="A3" s="1" t="s">
        <v>62</v>
      </c>
    </row>
    <row r="4" ht="15">
      <c r="A4" s="50"/>
    </row>
    <row r="5" ht="15">
      <c r="A5" s="50" t="s">
        <v>15</v>
      </c>
    </row>
    <row r="6" spans="1:7" ht="15">
      <c r="A6" s="57" t="str">
        <f>'A-N° Sinies Denun'!$A$6</f>
        <v>      (entre el 1 de enero y  30 de junio de 2020)</v>
      </c>
      <c r="B6" s="58"/>
      <c r="C6" s="59"/>
      <c r="D6" s="59"/>
      <c r="E6" s="59"/>
      <c r="F6" s="59"/>
      <c r="G6" s="59"/>
    </row>
    <row r="7" spans="1:7" ht="19.5" customHeight="1">
      <c r="A7" s="50"/>
      <c r="B7" s="8" t="s">
        <v>16</v>
      </c>
      <c r="C7" s="125" t="s">
        <v>81</v>
      </c>
      <c r="D7" s="125"/>
      <c r="E7" s="8" t="s">
        <v>17</v>
      </c>
      <c r="F7" s="7" t="s">
        <v>18</v>
      </c>
      <c r="G7" s="8" t="s">
        <v>19</v>
      </c>
    </row>
    <row r="8" spans="1:7" ht="15">
      <c r="A8" s="51" t="s">
        <v>1</v>
      </c>
      <c r="B8" s="7"/>
      <c r="C8" s="8" t="s">
        <v>20</v>
      </c>
      <c r="D8" s="7" t="s">
        <v>21</v>
      </c>
      <c r="E8" s="7" t="s">
        <v>22</v>
      </c>
      <c r="F8" s="7" t="s">
        <v>23</v>
      </c>
      <c r="G8" s="8" t="s">
        <v>24</v>
      </c>
    </row>
    <row r="9" spans="1:7" ht="15.75" thickBot="1">
      <c r="A9" s="55"/>
      <c r="B9" s="56" t="s">
        <v>25</v>
      </c>
      <c r="C9" s="56" t="s">
        <v>26</v>
      </c>
      <c r="D9" s="56" t="s">
        <v>27</v>
      </c>
      <c r="E9" s="56" t="s">
        <v>28</v>
      </c>
      <c r="F9" s="56" t="s">
        <v>29</v>
      </c>
      <c r="G9" s="56" t="s">
        <v>30</v>
      </c>
    </row>
    <row r="10" spans="1:7" ht="15.75" thickTop="1">
      <c r="A10" s="52" t="str">
        <f>'A-N° Sinies Denun'!A10</f>
        <v>Bci</v>
      </c>
      <c r="B10" s="34">
        <v>91</v>
      </c>
      <c r="C10" s="34">
        <v>0</v>
      </c>
      <c r="D10" s="34">
        <v>0</v>
      </c>
      <c r="E10" s="33">
        <v>3554</v>
      </c>
      <c r="F10" s="34">
        <v>0</v>
      </c>
      <c r="G10" s="53">
        <f aca="true" t="shared" si="0" ref="G10:G23">SUM(B10:F10)</f>
        <v>3645</v>
      </c>
    </row>
    <row r="11" spans="1:7" ht="15">
      <c r="A11" s="52" t="str">
        <f>'A-N° Sinies Denun'!A11</f>
        <v>BNP PARIBAS CARDIF</v>
      </c>
      <c r="B11" s="34">
        <v>8</v>
      </c>
      <c r="C11" s="34">
        <v>0</v>
      </c>
      <c r="D11" s="34">
        <v>2</v>
      </c>
      <c r="E11" s="33">
        <v>397</v>
      </c>
      <c r="F11" s="34">
        <v>442</v>
      </c>
      <c r="G11" s="53">
        <f t="shared" si="0"/>
        <v>849</v>
      </c>
    </row>
    <row r="12" spans="1:7" ht="15">
      <c r="A12" s="52" t="str">
        <f>'A-N° Sinies Denun'!A12</f>
        <v>Bupa</v>
      </c>
      <c r="B12" s="34">
        <v>0</v>
      </c>
      <c r="C12" s="34">
        <v>1</v>
      </c>
      <c r="D12" s="34">
        <v>0</v>
      </c>
      <c r="E12" s="33">
        <v>8</v>
      </c>
      <c r="F12" s="34">
        <v>0</v>
      </c>
      <c r="G12" s="53">
        <f t="shared" si="0"/>
        <v>9</v>
      </c>
    </row>
    <row r="13" spans="1:7" ht="15">
      <c r="A13" s="52" t="str">
        <f>'A-N° Sinies Denun'!A13</f>
        <v>Chilena Consolidada</v>
      </c>
      <c r="B13" s="34">
        <v>1</v>
      </c>
      <c r="C13" s="34">
        <v>0</v>
      </c>
      <c r="D13" s="34">
        <v>0</v>
      </c>
      <c r="E13" s="33">
        <v>7</v>
      </c>
      <c r="F13" s="34">
        <v>0</v>
      </c>
      <c r="G13" s="53">
        <f t="shared" si="0"/>
        <v>8</v>
      </c>
    </row>
    <row r="14" spans="1:7" ht="15">
      <c r="A14" s="52" t="s">
        <v>92</v>
      </c>
      <c r="B14" s="34">
        <v>15</v>
      </c>
      <c r="C14" s="34">
        <v>0</v>
      </c>
      <c r="D14" s="34">
        <v>0</v>
      </c>
      <c r="E14" s="33">
        <v>312</v>
      </c>
      <c r="F14" s="34">
        <v>0</v>
      </c>
      <c r="G14" s="53">
        <f t="shared" si="0"/>
        <v>327</v>
      </c>
    </row>
    <row r="15" spans="1:7" ht="15">
      <c r="A15" s="52" t="str">
        <f>'A-N° Sinies Denun'!A15</f>
        <v>Consorcio Nacional</v>
      </c>
      <c r="B15" s="34">
        <v>35</v>
      </c>
      <c r="C15" s="34">
        <v>0</v>
      </c>
      <c r="D15" s="34">
        <v>0</v>
      </c>
      <c r="E15" s="33">
        <v>1167</v>
      </c>
      <c r="F15" s="34">
        <v>0</v>
      </c>
      <c r="G15" s="53">
        <f t="shared" si="0"/>
        <v>1202</v>
      </c>
    </row>
    <row r="16" spans="1:7" ht="15">
      <c r="A16" s="52" t="str">
        <f>'A-N° Sinies Denun'!A16</f>
        <v>HDI</v>
      </c>
      <c r="B16" s="34">
        <v>64</v>
      </c>
      <c r="C16" s="34">
        <v>2</v>
      </c>
      <c r="D16" s="34">
        <v>1189</v>
      </c>
      <c r="E16" s="33">
        <v>896</v>
      </c>
      <c r="F16" s="34">
        <v>206</v>
      </c>
      <c r="G16" s="53">
        <f t="shared" si="0"/>
        <v>2357</v>
      </c>
    </row>
    <row r="17" spans="1:7" ht="15">
      <c r="A17" s="52" t="str">
        <f>'A-N° Sinies Denun'!A17</f>
        <v>Liberty</v>
      </c>
      <c r="B17" s="34">
        <v>64</v>
      </c>
      <c r="C17" s="34">
        <v>5</v>
      </c>
      <c r="D17" s="34">
        <v>0</v>
      </c>
      <c r="E17" s="33">
        <v>2382</v>
      </c>
      <c r="F17" s="34">
        <v>0</v>
      </c>
      <c r="G17" s="53">
        <f t="shared" si="0"/>
        <v>2451</v>
      </c>
    </row>
    <row r="18" spans="1:7" ht="15">
      <c r="A18" s="52" t="str">
        <f>'A-N° Sinies Denun'!A18</f>
        <v>Mapfre</v>
      </c>
      <c r="B18" s="34">
        <v>141</v>
      </c>
      <c r="C18" s="34">
        <v>11</v>
      </c>
      <c r="D18" s="34">
        <v>11</v>
      </c>
      <c r="E18" s="33">
        <v>1232</v>
      </c>
      <c r="F18" s="34">
        <v>0</v>
      </c>
      <c r="G18" s="53">
        <f t="shared" si="0"/>
        <v>1395</v>
      </c>
    </row>
    <row r="19" spans="1:7" ht="15">
      <c r="A19" s="52" t="str">
        <f>'A-N° Sinies Denun'!A19</f>
        <v>Mutual de Seguros</v>
      </c>
      <c r="B19" s="34">
        <v>60</v>
      </c>
      <c r="C19" s="34">
        <v>1</v>
      </c>
      <c r="D19" s="34">
        <v>0</v>
      </c>
      <c r="E19" s="33">
        <v>1497</v>
      </c>
      <c r="F19" s="34">
        <v>0</v>
      </c>
      <c r="G19" s="53">
        <f t="shared" si="0"/>
        <v>1558</v>
      </c>
    </row>
    <row r="20" spans="1:7" ht="15">
      <c r="A20" s="52" t="str">
        <f>'A-N° Sinies Denun'!A20</f>
        <v>Porvenir</v>
      </c>
      <c r="B20" s="34">
        <v>4</v>
      </c>
      <c r="C20" s="34">
        <v>0</v>
      </c>
      <c r="D20" s="34">
        <v>0</v>
      </c>
      <c r="E20" s="33">
        <v>71</v>
      </c>
      <c r="F20" s="34">
        <v>0</v>
      </c>
      <c r="G20" s="53">
        <f t="shared" si="0"/>
        <v>75</v>
      </c>
    </row>
    <row r="21" spans="1:7" ht="15">
      <c r="A21" s="52" t="str">
        <f>'A-N° Sinies Denun'!A21</f>
        <v>Renta Nacional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53">
        <f t="shared" si="0"/>
        <v>0</v>
      </c>
    </row>
    <row r="22" spans="1:7" ht="15">
      <c r="A22" s="52" t="str">
        <f>'A-N° Sinies Denun'!A22</f>
        <v>Suramericana</v>
      </c>
      <c r="B22" s="34">
        <v>122</v>
      </c>
      <c r="C22" s="34">
        <v>2</v>
      </c>
      <c r="D22" s="34">
        <v>0</v>
      </c>
      <c r="E22" s="33">
        <v>4625</v>
      </c>
      <c r="F22" s="34">
        <v>0</v>
      </c>
      <c r="G22" s="53">
        <f t="shared" si="0"/>
        <v>4749</v>
      </c>
    </row>
    <row r="23" spans="1:7" ht="15">
      <c r="A23" s="60" t="str">
        <f>'A-N° Sinies Denun'!A23</f>
        <v>Zenit</v>
      </c>
      <c r="B23" s="61">
        <v>16</v>
      </c>
      <c r="C23" s="61">
        <v>0</v>
      </c>
      <c r="D23" s="61">
        <v>1</v>
      </c>
      <c r="E23" s="40">
        <v>589</v>
      </c>
      <c r="F23" s="61">
        <v>0</v>
      </c>
      <c r="G23" s="62">
        <f t="shared" si="0"/>
        <v>606</v>
      </c>
    </row>
    <row r="24" spans="2:10" s="63" customFormat="1" ht="8.25">
      <c r="B24" s="64"/>
      <c r="C24" s="65"/>
      <c r="D24" s="65"/>
      <c r="H24" s="65"/>
      <c r="I24" s="66"/>
      <c r="J24" s="66"/>
    </row>
    <row r="25" spans="1:7" ht="12.75" customHeight="1">
      <c r="A25" s="51" t="s">
        <v>11</v>
      </c>
      <c r="B25" s="9">
        <f aca="true" t="shared" si="1" ref="B25:G25">SUM(B10:B23)</f>
        <v>621</v>
      </c>
      <c r="C25" s="9">
        <f t="shared" si="1"/>
        <v>22</v>
      </c>
      <c r="D25" s="9">
        <f t="shared" si="1"/>
        <v>1203</v>
      </c>
      <c r="E25" s="9">
        <f t="shared" si="1"/>
        <v>16737</v>
      </c>
      <c r="F25" s="9">
        <f t="shared" si="1"/>
        <v>648</v>
      </c>
      <c r="G25" s="53">
        <f t="shared" si="1"/>
        <v>19231</v>
      </c>
    </row>
    <row r="26" spans="1:7" s="63" customFormat="1" ht="8.25">
      <c r="A26" s="67"/>
      <c r="B26" s="68"/>
      <c r="C26" s="69"/>
      <c r="D26" s="69"/>
      <c r="E26" s="70"/>
      <c r="F26" s="70"/>
      <c r="G26" s="70"/>
    </row>
    <row r="27" ht="15">
      <c r="A27" s="26"/>
    </row>
    <row r="35" ht="15">
      <c r="I35" s="54"/>
    </row>
  </sheetData>
  <sheetProtection/>
  <mergeCells count="1">
    <mergeCell ref="C7:D7"/>
  </mergeCells>
  <printOptions/>
  <pageMargins left="1.1811023622047245" right="0.2362204724409449" top="0.8267716535433072" bottom="0.4330708661417323" header="0" footer="0"/>
  <pageSetup orientation="landscape" paperSize="9" r:id="rId1"/>
  <ignoredErrors>
    <ignoredError sqref="B9:F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L27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2.421875" style="17" customWidth="1"/>
    <col min="2" max="2" width="16.57421875" style="17" customWidth="1"/>
    <col min="3" max="3" width="17.57421875" style="17" customWidth="1"/>
    <col min="4" max="4" width="16.8515625" style="17" customWidth="1"/>
    <col min="5" max="5" width="19.140625" style="17" customWidth="1"/>
    <col min="6" max="6" width="20.00390625" style="17" customWidth="1"/>
    <col min="7" max="7" width="14.140625" style="17" customWidth="1"/>
    <col min="8" max="8" width="19.57421875" style="17" customWidth="1"/>
    <col min="9" max="16384" width="11.421875" style="17" customWidth="1"/>
  </cols>
  <sheetData>
    <row r="1" ht="15">
      <c r="A1" s="71"/>
    </row>
    <row r="3" ht="15">
      <c r="A3" s="1" t="s">
        <v>62</v>
      </c>
    </row>
    <row r="4" ht="15">
      <c r="A4" s="71"/>
    </row>
    <row r="5" spans="1:8" ht="15">
      <c r="A5" s="71" t="s">
        <v>31</v>
      </c>
      <c r="H5" s="10"/>
    </row>
    <row r="6" spans="1:8" ht="15">
      <c r="A6" s="74" t="s">
        <v>97</v>
      </c>
      <c r="B6" s="75"/>
      <c r="C6" s="76"/>
      <c r="D6" s="76"/>
      <c r="E6" s="76"/>
      <c r="F6" s="76"/>
      <c r="G6" s="76"/>
      <c r="H6" s="76"/>
    </row>
    <row r="7" spans="1:8" ht="20.25" customHeight="1">
      <c r="A7" s="71"/>
      <c r="B7" s="126" t="s">
        <v>32</v>
      </c>
      <c r="C7" s="126"/>
      <c r="D7" s="126"/>
      <c r="E7" s="126"/>
      <c r="F7" s="11" t="s">
        <v>33</v>
      </c>
      <c r="G7" s="11" t="s">
        <v>34</v>
      </c>
      <c r="H7" s="12" t="s">
        <v>35</v>
      </c>
    </row>
    <row r="8" spans="1:8" ht="15">
      <c r="A8" s="17" t="s">
        <v>1</v>
      </c>
      <c r="B8" s="11" t="s">
        <v>16</v>
      </c>
      <c r="C8" s="12" t="s">
        <v>36</v>
      </c>
      <c r="D8" s="12" t="s">
        <v>37</v>
      </c>
      <c r="E8" s="12" t="s">
        <v>38</v>
      </c>
      <c r="F8" s="12" t="s">
        <v>39</v>
      </c>
      <c r="G8" s="11" t="s">
        <v>40</v>
      </c>
      <c r="H8" s="11" t="s">
        <v>41</v>
      </c>
    </row>
    <row r="9" spans="1:8" ht="15.75" thickBot="1">
      <c r="A9" s="91"/>
      <c r="B9" s="117"/>
      <c r="C9" s="92"/>
      <c r="D9" s="91"/>
      <c r="E9" s="92" t="s">
        <v>42</v>
      </c>
      <c r="F9" s="92" t="s">
        <v>43</v>
      </c>
      <c r="G9" s="92" t="s">
        <v>44</v>
      </c>
      <c r="H9" s="92" t="s">
        <v>45</v>
      </c>
    </row>
    <row r="10" spans="1:8" ht="15.75" thickTop="1">
      <c r="A10" s="73" t="str">
        <f>'A-N° Sinies Denun'!A10</f>
        <v>Bci</v>
      </c>
      <c r="B10" s="33">
        <v>671252</v>
      </c>
      <c r="C10" s="33">
        <v>19143</v>
      </c>
      <c r="D10" s="33">
        <v>25826</v>
      </c>
      <c r="E10" s="13">
        <f>SUM(B10:D10)</f>
        <v>716221</v>
      </c>
      <c r="F10" s="33">
        <v>2019774</v>
      </c>
      <c r="G10" s="33">
        <v>3</v>
      </c>
      <c r="H10" s="13">
        <f>SUM(E10:G10)</f>
        <v>2735998</v>
      </c>
    </row>
    <row r="11" spans="1:8" ht="15">
      <c r="A11" s="73" t="str">
        <f>'A-N° Sinies Denun'!A11</f>
        <v>BNP PARIBAS CARDIF</v>
      </c>
      <c r="B11" s="13">
        <v>63407</v>
      </c>
      <c r="C11" s="33">
        <v>0</v>
      </c>
      <c r="D11" s="33">
        <v>0</v>
      </c>
      <c r="E11" s="13">
        <f aca="true" t="shared" si="0" ref="E11:E23">SUM(B11:D11)</f>
        <v>63407</v>
      </c>
      <c r="F11" s="33">
        <v>217301</v>
      </c>
      <c r="G11" s="33">
        <v>0</v>
      </c>
      <c r="H11" s="13">
        <f aca="true" t="shared" si="1" ref="H11:H23">SUM(E11:G11)</f>
        <v>280708</v>
      </c>
    </row>
    <row r="12" spans="1:8" ht="15">
      <c r="A12" s="73" t="str">
        <f>'A-N° Sinies Denun'!A12</f>
        <v>Bupa</v>
      </c>
      <c r="B12" s="33">
        <v>0</v>
      </c>
      <c r="C12" s="33">
        <v>0</v>
      </c>
      <c r="D12" s="33">
        <v>8494</v>
      </c>
      <c r="E12" s="13">
        <f t="shared" si="0"/>
        <v>8494</v>
      </c>
      <c r="F12" s="33">
        <v>379</v>
      </c>
      <c r="G12" s="33">
        <v>0</v>
      </c>
      <c r="H12" s="13">
        <f t="shared" si="1"/>
        <v>8873</v>
      </c>
    </row>
    <row r="13" spans="1:8" ht="15">
      <c r="A13" s="73" t="str">
        <f>'A-N° Sinies Denun'!A13</f>
        <v>Chilena Consolidada</v>
      </c>
      <c r="B13" s="33">
        <v>0</v>
      </c>
      <c r="C13" s="33">
        <v>0</v>
      </c>
      <c r="D13" s="33">
        <v>0</v>
      </c>
      <c r="E13" s="13">
        <f t="shared" si="0"/>
        <v>0</v>
      </c>
      <c r="F13" s="33">
        <v>85</v>
      </c>
      <c r="G13" s="33">
        <v>0</v>
      </c>
      <c r="H13" s="13">
        <f t="shared" si="1"/>
        <v>85</v>
      </c>
    </row>
    <row r="14" spans="1:8" ht="15">
      <c r="A14" s="73" t="str">
        <f>'A-N° Sinies Denun'!A14</f>
        <v>Chubb</v>
      </c>
      <c r="B14" s="13">
        <v>77834</v>
      </c>
      <c r="C14" s="33">
        <v>0</v>
      </c>
      <c r="D14" s="33">
        <v>125129</v>
      </c>
      <c r="E14" s="13">
        <f t="shared" si="0"/>
        <v>202963</v>
      </c>
      <c r="F14" s="33">
        <v>334433</v>
      </c>
      <c r="G14" s="33">
        <v>0</v>
      </c>
      <c r="H14" s="13">
        <f t="shared" si="1"/>
        <v>537396</v>
      </c>
    </row>
    <row r="15" spans="1:8" ht="15">
      <c r="A15" s="73" t="str">
        <f>'A-N° Sinies Denun'!A15</f>
        <v>Consorcio Nacional</v>
      </c>
      <c r="B15" s="33">
        <v>368523</v>
      </c>
      <c r="C15" s="33">
        <v>16805</v>
      </c>
      <c r="D15" s="33">
        <v>33320</v>
      </c>
      <c r="E15" s="13">
        <f t="shared" si="0"/>
        <v>418648</v>
      </c>
      <c r="F15" s="33">
        <v>980875</v>
      </c>
      <c r="G15" s="33">
        <v>0</v>
      </c>
      <c r="H15" s="13">
        <f t="shared" si="1"/>
        <v>1399523</v>
      </c>
    </row>
    <row r="16" spans="1:8" ht="15">
      <c r="A16" s="73" t="str">
        <f>'A-N° Sinies Denun'!A16</f>
        <v>HDI</v>
      </c>
      <c r="B16" s="33">
        <v>169270</v>
      </c>
      <c r="C16" s="33">
        <v>409396</v>
      </c>
      <c r="D16" s="33">
        <v>665290</v>
      </c>
      <c r="E16" s="13">
        <f t="shared" si="0"/>
        <v>1243956</v>
      </c>
      <c r="F16" s="33">
        <v>553848</v>
      </c>
      <c r="G16" s="33">
        <v>412276</v>
      </c>
      <c r="H16" s="13">
        <f t="shared" si="1"/>
        <v>2210080</v>
      </c>
    </row>
    <row r="17" spans="1:8" ht="15">
      <c r="A17" s="73" t="str">
        <f>'A-N° Sinies Denun'!A17</f>
        <v>Liberty</v>
      </c>
      <c r="B17" s="33">
        <v>754421</v>
      </c>
      <c r="C17" s="33">
        <v>0</v>
      </c>
      <c r="D17" s="33">
        <v>25816</v>
      </c>
      <c r="E17" s="13">
        <f t="shared" si="0"/>
        <v>780237</v>
      </c>
      <c r="F17" s="33">
        <v>1320535</v>
      </c>
      <c r="G17" s="33">
        <v>3209</v>
      </c>
      <c r="H17" s="13">
        <f t="shared" si="1"/>
        <v>2103981</v>
      </c>
    </row>
    <row r="18" spans="1:8" ht="15">
      <c r="A18" s="73" t="str">
        <f>'A-N° Sinies Denun'!A18</f>
        <v>Mapfre</v>
      </c>
      <c r="B18" s="33">
        <v>213546</v>
      </c>
      <c r="C18" s="33">
        <v>13301</v>
      </c>
      <c r="D18" s="33">
        <v>34265</v>
      </c>
      <c r="E18" s="13">
        <f t="shared" si="0"/>
        <v>261112</v>
      </c>
      <c r="F18" s="33">
        <v>1124640</v>
      </c>
      <c r="G18" s="33">
        <v>0</v>
      </c>
      <c r="H18" s="13">
        <f t="shared" si="1"/>
        <v>1385752</v>
      </c>
    </row>
    <row r="19" spans="1:8" ht="15">
      <c r="A19" s="73" t="str">
        <f>'A-N° Sinies Denun'!A19</f>
        <v>Mutual de Seguros</v>
      </c>
      <c r="B19" s="33">
        <v>386330</v>
      </c>
      <c r="C19" s="33">
        <v>0</v>
      </c>
      <c r="D19" s="33">
        <v>8615</v>
      </c>
      <c r="E19" s="13">
        <f t="shared" si="0"/>
        <v>394945</v>
      </c>
      <c r="F19" s="33">
        <v>760474</v>
      </c>
      <c r="G19" s="33">
        <v>0</v>
      </c>
      <c r="H19" s="13">
        <f t="shared" si="1"/>
        <v>1155419</v>
      </c>
    </row>
    <row r="20" spans="1:8" ht="15">
      <c r="A20" s="73" t="str">
        <f>'A-N° Sinies Denun'!A20</f>
        <v>Porvenir</v>
      </c>
      <c r="B20" s="33">
        <v>25645</v>
      </c>
      <c r="C20" s="33">
        <v>0</v>
      </c>
      <c r="D20" s="33">
        <v>0</v>
      </c>
      <c r="E20" s="13">
        <f t="shared" si="0"/>
        <v>25645</v>
      </c>
      <c r="F20" s="33">
        <v>31573</v>
      </c>
      <c r="G20" s="33">
        <v>1111</v>
      </c>
      <c r="H20" s="13">
        <f t="shared" si="1"/>
        <v>58329</v>
      </c>
    </row>
    <row r="21" spans="1:8" ht="15">
      <c r="A21" s="73" t="str">
        <f>'A-N° Sinies Denun'!A21</f>
        <v>Renta Nacional</v>
      </c>
      <c r="B21" s="33">
        <v>0</v>
      </c>
      <c r="C21" s="33">
        <v>0</v>
      </c>
      <c r="D21" s="33">
        <v>0</v>
      </c>
      <c r="E21" s="13">
        <f t="shared" si="0"/>
        <v>0</v>
      </c>
      <c r="F21" s="33">
        <v>-1582</v>
      </c>
      <c r="G21" s="33">
        <v>0</v>
      </c>
      <c r="H21" s="13">
        <f t="shared" si="1"/>
        <v>-1582</v>
      </c>
    </row>
    <row r="22" spans="1:8" ht="15">
      <c r="A22" s="73" t="str">
        <f>'A-N° Sinies Denun'!A22</f>
        <v>Suramericana</v>
      </c>
      <c r="B22" s="33">
        <v>984265</v>
      </c>
      <c r="C22" s="33">
        <v>24576</v>
      </c>
      <c r="D22" s="33">
        <v>91154</v>
      </c>
      <c r="E22" s="13">
        <f t="shared" si="0"/>
        <v>1099995</v>
      </c>
      <c r="F22" s="33">
        <v>2582443</v>
      </c>
      <c r="G22" s="33">
        <v>0</v>
      </c>
      <c r="H22" s="13">
        <f t="shared" si="1"/>
        <v>3682438</v>
      </c>
    </row>
    <row r="23" spans="1:8" ht="15">
      <c r="A23" s="77" t="str">
        <f>'A-N° Sinies Denun'!A23</f>
        <v>Zenit</v>
      </c>
      <c r="B23" s="40">
        <v>124829</v>
      </c>
      <c r="C23" s="40">
        <v>4350</v>
      </c>
      <c r="D23" s="40">
        <v>8608</v>
      </c>
      <c r="E23" s="78">
        <f t="shared" si="0"/>
        <v>137787</v>
      </c>
      <c r="F23" s="40">
        <v>292342</v>
      </c>
      <c r="G23" s="40">
        <v>0</v>
      </c>
      <c r="H23" s="78">
        <f t="shared" si="1"/>
        <v>430129</v>
      </c>
    </row>
    <row r="24" spans="1:4" s="81" customFormat="1" ht="8.25">
      <c r="A24" s="79"/>
      <c r="B24" s="79"/>
      <c r="C24" s="80"/>
      <c r="D24" s="80"/>
    </row>
    <row r="25" spans="1:246" s="73" customFormat="1" ht="15">
      <c r="A25" s="73" t="s">
        <v>11</v>
      </c>
      <c r="B25" s="33">
        <f aca="true" t="shared" si="2" ref="B25:H25">SUM(B10:B23)</f>
        <v>3839322</v>
      </c>
      <c r="C25" s="33">
        <f t="shared" si="2"/>
        <v>487571</v>
      </c>
      <c r="D25" s="33">
        <f t="shared" si="2"/>
        <v>1026517</v>
      </c>
      <c r="E25" s="33">
        <f t="shared" si="2"/>
        <v>5353410</v>
      </c>
      <c r="F25" s="33">
        <f t="shared" si="2"/>
        <v>10217120</v>
      </c>
      <c r="G25" s="33">
        <f t="shared" si="2"/>
        <v>416599</v>
      </c>
      <c r="H25" s="33">
        <f t="shared" si="2"/>
        <v>15987129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</row>
    <row r="26" spans="1:8" s="81" customFormat="1" ht="8.25">
      <c r="A26" s="82"/>
      <c r="B26" s="83"/>
      <c r="C26" s="84"/>
      <c r="D26" s="84"/>
      <c r="E26" s="85"/>
      <c r="F26" s="85"/>
      <c r="G26" s="85"/>
      <c r="H26" s="85"/>
    </row>
    <row r="27" spans="1:4" ht="15">
      <c r="A27" s="14"/>
      <c r="B27" s="15"/>
      <c r="C27" s="16"/>
      <c r="D27" s="16"/>
    </row>
  </sheetData>
  <sheetProtection/>
  <mergeCells count="1">
    <mergeCell ref="B7:E7"/>
  </mergeCells>
  <printOptions/>
  <pageMargins left="1.1811023622047245" right="0.2362204724409449" top="0.8267716535433072" bottom="0.4330708661417323" header="0" footer="0"/>
  <pageSetup orientation="landscape" paperSize="9" r:id="rId1"/>
  <ignoredErrors>
    <ignoredError sqref="E9:G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G2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2.421875" style="34" customWidth="1"/>
    <col min="2" max="2" width="12.421875" style="34" customWidth="1"/>
    <col min="3" max="3" width="19.28125" style="34" customWidth="1"/>
    <col min="4" max="4" width="20.421875" style="34" customWidth="1"/>
    <col min="5" max="5" width="23.00390625" style="34" customWidth="1"/>
    <col min="6" max="6" width="22.28125" style="34" customWidth="1"/>
    <col min="7" max="7" width="37.421875" style="34" customWidth="1"/>
    <col min="8" max="8" width="37.421875" style="34" bestFit="1" customWidth="1"/>
    <col min="9" max="16384" width="11.421875" style="34" customWidth="1"/>
  </cols>
  <sheetData>
    <row r="3" ht="15">
      <c r="A3" s="1" t="s">
        <v>62</v>
      </c>
    </row>
    <row r="4" spans="1:6" ht="15">
      <c r="A4" s="71"/>
      <c r="B4" s="17"/>
      <c r="C4" s="17"/>
      <c r="D4" s="17"/>
      <c r="E4" s="17"/>
      <c r="F4" s="17"/>
    </row>
    <row r="5" spans="1:6" ht="15">
      <c r="A5" s="71" t="s">
        <v>46</v>
      </c>
      <c r="B5" s="17"/>
      <c r="C5" s="17"/>
      <c r="D5" s="17"/>
      <c r="E5" s="17"/>
      <c r="F5" s="17"/>
    </row>
    <row r="6" spans="1:6" ht="15">
      <c r="A6" s="71" t="str">
        <f>'D-Sinies Pag Direc'!A6</f>
        <v>      (entre el 1 de enero y 30 de junio de 2020, montos expresados en miles de pesos de junio de 2020)</v>
      </c>
      <c r="B6" s="72"/>
      <c r="C6" s="17"/>
      <c r="D6" s="76"/>
      <c r="E6" s="76"/>
      <c r="F6" s="76"/>
    </row>
    <row r="7" spans="1:6" ht="22.5" customHeight="1">
      <c r="A7" s="90"/>
      <c r="B7" s="126" t="s">
        <v>78</v>
      </c>
      <c r="C7" s="126"/>
      <c r="D7" s="11" t="s">
        <v>48</v>
      </c>
      <c r="E7" s="11" t="s">
        <v>49</v>
      </c>
      <c r="F7" s="12" t="s">
        <v>50</v>
      </c>
    </row>
    <row r="8" spans="1:6" ht="15">
      <c r="A8" s="17" t="s">
        <v>1</v>
      </c>
      <c r="B8" s="12" t="s">
        <v>51</v>
      </c>
      <c r="C8" s="12" t="s">
        <v>52</v>
      </c>
      <c r="D8" s="11" t="s">
        <v>79</v>
      </c>
      <c r="E8" s="11" t="s">
        <v>53</v>
      </c>
      <c r="F8" s="12" t="s">
        <v>54</v>
      </c>
    </row>
    <row r="9" spans="1:6" ht="15">
      <c r="A9" s="17"/>
      <c r="B9" s="86"/>
      <c r="C9" s="87"/>
      <c r="D9" s="11" t="s">
        <v>80</v>
      </c>
      <c r="E9" s="11" t="s">
        <v>55</v>
      </c>
      <c r="F9" s="12" t="s">
        <v>56</v>
      </c>
    </row>
    <row r="10" spans="1:6" ht="15.75" thickBot="1">
      <c r="A10" s="91"/>
      <c r="B10" s="92" t="s">
        <v>57</v>
      </c>
      <c r="C10" s="92" t="s">
        <v>58</v>
      </c>
      <c r="D10" s="92" t="s">
        <v>59</v>
      </c>
      <c r="E10" s="92" t="s">
        <v>60</v>
      </c>
      <c r="F10" s="92" t="s">
        <v>61</v>
      </c>
    </row>
    <row r="11" spans="1:7" ht="15.75" thickTop="1">
      <c r="A11" s="52" t="str">
        <f>'D-Sinies Pag Direc'!A10</f>
        <v>Bci</v>
      </c>
      <c r="B11" s="88">
        <f>'D-Sinies Pag Direc'!H10</f>
        <v>2735998</v>
      </c>
      <c r="C11" s="33">
        <v>652323</v>
      </c>
      <c r="D11" s="33">
        <v>1538889</v>
      </c>
      <c r="E11" s="33">
        <v>1916716</v>
      </c>
      <c r="F11" s="89">
        <f aca="true" t="shared" si="0" ref="F11:F16">SUM(B11:D11)-E11</f>
        <v>3010494</v>
      </c>
      <c r="G11" s="33"/>
    </row>
    <row r="12" spans="1:7" ht="15">
      <c r="A12" s="52" t="str">
        <f>'D-Sinies Pag Direc'!A11</f>
        <v>BNP PARIBAS CARDIF</v>
      </c>
      <c r="B12" s="88">
        <f>'D-Sinies Pag Direc'!H11</f>
        <v>280708</v>
      </c>
      <c r="C12" s="33">
        <v>153992</v>
      </c>
      <c r="D12" s="33">
        <v>432121</v>
      </c>
      <c r="E12" s="33">
        <v>583879</v>
      </c>
      <c r="F12" s="89">
        <f t="shared" si="0"/>
        <v>282942</v>
      </c>
      <c r="G12" s="33"/>
    </row>
    <row r="13" spans="1:7" ht="15">
      <c r="A13" s="52" t="str">
        <f>'D-Sinies Pag Direc'!A12</f>
        <v>Bupa</v>
      </c>
      <c r="B13" s="88">
        <f>'D-Sinies Pag Direc'!H12</f>
        <v>8873</v>
      </c>
      <c r="C13" s="33">
        <v>49110</v>
      </c>
      <c r="D13" s="33">
        <v>87384</v>
      </c>
      <c r="E13" s="33">
        <v>196846</v>
      </c>
      <c r="F13" s="89">
        <f t="shared" si="0"/>
        <v>-51479</v>
      </c>
      <c r="G13" s="33"/>
    </row>
    <row r="14" spans="1:7" ht="15">
      <c r="A14" s="52" t="str">
        <f>'D-Sinies Pag Direc'!A13</f>
        <v>Chilena Consolidada</v>
      </c>
      <c r="B14" s="88">
        <f>'D-Sinies Pag Direc'!H13</f>
        <v>85</v>
      </c>
      <c r="C14" s="33">
        <v>27210</v>
      </c>
      <c r="D14" s="33">
        <v>20050</v>
      </c>
      <c r="E14" s="33">
        <v>42486</v>
      </c>
      <c r="F14" s="89">
        <f t="shared" si="0"/>
        <v>4859</v>
      </c>
      <c r="G14" s="33"/>
    </row>
    <row r="15" spans="1:7" ht="15">
      <c r="A15" s="52" t="str">
        <f>'D-Sinies Pag Direc'!A14</f>
        <v>Chubb</v>
      </c>
      <c r="B15" s="88">
        <f>'D-Sinies Pag Direc'!H14</f>
        <v>537396</v>
      </c>
      <c r="C15" s="33">
        <v>240260</v>
      </c>
      <c r="D15" s="33">
        <v>225397</v>
      </c>
      <c r="E15" s="33">
        <v>428564</v>
      </c>
      <c r="F15" s="89">
        <f t="shared" si="0"/>
        <v>574489</v>
      </c>
      <c r="G15" s="33"/>
    </row>
    <row r="16" spans="1:7" ht="15">
      <c r="A16" s="52" t="str">
        <f>'D-Sinies Pag Direc'!A15</f>
        <v>Consorcio Nacional</v>
      </c>
      <c r="B16" s="88">
        <f>'D-Sinies Pag Direc'!H15</f>
        <v>1399523</v>
      </c>
      <c r="C16" s="33">
        <v>128250</v>
      </c>
      <c r="D16" s="33">
        <v>378175</v>
      </c>
      <c r="E16" s="33">
        <v>1075971</v>
      </c>
      <c r="F16" s="89">
        <f t="shared" si="0"/>
        <v>829977</v>
      </c>
      <c r="G16" s="33"/>
    </row>
    <row r="17" spans="1:7" ht="15">
      <c r="A17" s="52" t="str">
        <f>'D-Sinies Pag Direc'!A16</f>
        <v>HDI</v>
      </c>
      <c r="B17" s="88">
        <f>'D-Sinies Pag Direc'!H16</f>
        <v>2210080</v>
      </c>
      <c r="C17" s="33">
        <v>1799538</v>
      </c>
      <c r="D17" s="33">
        <v>1062436</v>
      </c>
      <c r="E17" s="33">
        <v>2557144</v>
      </c>
      <c r="F17" s="89">
        <f aca="true" t="shared" si="1" ref="F17:F24">SUM(B17:D17)-E17</f>
        <v>2514910</v>
      </c>
      <c r="G17" s="33"/>
    </row>
    <row r="18" spans="1:7" ht="15">
      <c r="A18" s="52" t="str">
        <f>'D-Sinies Pag Direc'!A17</f>
        <v>Liberty</v>
      </c>
      <c r="B18" s="88">
        <f>'D-Sinies Pag Direc'!H17</f>
        <v>2103981</v>
      </c>
      <c r="C18" s="33">
        <v>1225389</v>
      </c>
      <c r="D18" s="33">
        <v>610491</v>
      </c>
      <c r="E18" s="33">
        <v>2543283</v>
      </c>
      <c r="F18" s="89">
        <f t="shared" si="1"/>
        <v>1396578</v>
      </c>
      <c r="G18" s="33"/>
    </row>
    <row r="19" spans="1:7" ht="15">
      <c r="A19" s="52" t="str">
        <f>'D-Sinies Pag Direc'!A18</f>
        <v>Mapfre</v>
      </c>
      <c r="B19" s="88">
        <f>'D-Sinies Pag Direc'!H18</f>
        <v>1385752</v>
      </c>
      <c r="C19" s="33">
        <v>295739</v>
      </c>
      <c r="D19" s="33">
        <v>461958</v>
      </c>
      <c r="E19" s="33">
        <v>1059924</v>
      </c>
      <c r="F19" s="89">
        <f t="shared" si="1"/>
        <v>1083525</v>
      </c>
      <c r="G19" s="33"/>
    </row>
    <row r="20" spans="1:7" ht="15">
      <c r="A20" s="52" t="str">
        <f>'D-Sinies Pag Direc'!A19</f>
        <v>Mutual de Seguros</v>
      </c>
      <c r="B20" s="88">
        <f>'D-Sinies Pag Direc'!H19</f>
        <v>1155419</v>
      </c>
      <c r="C20" s="33">
        <v>299115</v>
      </c>
      <c r="D20" s="33">
        <v>454238</v>
      </c>
      <c r="E20" s="33">
        <v>837427</v>
      </c>
      <c r="F20" s="89">
        <f t="shared" si="1"/>
        <v>1071345</v>
      </c>
      <c r="G20" s="33"/>
    </row>
    <row r="21" spans="1:7" ht="15">
      <c r="A21" s="52" t="str">
        <f>'D-Sinies Pag Direc'!A20</f>
        <v>Porvenir</v>
      </c>
      <c r="B21" s="88">
        <f>'D-Sinies Pag Direc'!H20</f>
        <v>58329</v>
      </c>
      <c r="C21" s="33">
        <v>28944</v>
      </c>
      <c r="D21" s="33">
        <v>26170</v>
      </c>
      <c r="E21" s="33">
        <v>50153</v>
      </c>
      <c r="F21" s="89">
        <f t="shared" si="1"/>
        <v>63290</v>
      </c>
      <c r="G21" s="33"/>
    </row>
    <row r="22" spans="1:7" ht="15">
      <c r="A22" s="52" t="str">
        <f>'D-Sinies Pag Direc'!A21</f>
        <v>Renta Nacional</v>
      </c>
      <c r="B22" s="88">
        <f>'D-Sinies Pag Direc'!H21</f>
        <v>-1582</v>
      </c>
      <c r="C22" s="33">
        <v>1582</v>
      </c>
      <c r="D22" s="33">
        <v>14</v>
      </c>
      <c r="E22" s="33">
        <v>549</v>
      </c>
      <c r="F22" s="89">
        <f>SUM(B22:D22)-E22</f>
        <v>-535</v>
      </c>
      <c r="G22" s="33"/>
    </row>
    <row r="23" spans="1:7" ht="15">
      <c r="A23" s="52" t="str">
        <f>'D-Sinies Pag Direc'!A22</f>
        <v>Suramericana</v>
      </c>
      <c r="B23" s="88">
        <f>'D-Sinies Pag Direc'!H22</f>
        <v>3682438</v>
      </c>
      <c r="C23" s="33">
        <v>1125366</v>
      </c>
      <c r="D23" s="33">
        <v>1282403</v>
      </c>
      <c r="E23" s="33">
        <v>2072503</v>
      </c>
      <c r="F23" s="89">
        <f t="shared" si="1"/>
        <v>4017704</v>
      </c>
      <c r="G23" s="33"/>
    </row>
    <row r="24" spans="1:7" ht="15">
      <c r="A24" s="60" t="str">
        <f>'D-Sinies Pag Direc'!A23</f>
        <v>Zenit</v>
      </c>
      <c r="B24" s="93">
        <f>'D-Sinies Pag Direc'!H23</f>
        <v>430129</v>
      </c>
      <c r="C24" s="40">
        <v>167774</v>
      </c>
      <c r="D24" s="40">
        <v>277212</v>
      </c>
      <c r="E24" s="40">
        <v>384985</v>
      </c>
      <c r="F24" s="94">
        <f t="shared" si="1"/>
        <v>490130</v>
      </c>
      <c r="G24" s="33"/>
    </row>
    <row r="25" spans="1:6" s="45" customFormat="1" ht="8.25">
      <c r="A25" s="79"/>
      <c r="B25" s="79"/>
      <c r="C25" s="80"/>
      <c r="D25" s="80"/>
      <c r="E25" s="80"/>
      <c r="F25" s="81"/>
    </row>
    <row r="26" spans="1:6" ht="15">
      <c r="A26" s="17" t="s">
        <v>11</v>
      </c>
      <c r="B26" s="88">
        <f>SUM(B11:B24)</f>
        <v>15987129</v>
      </c>
      <c r="C26" s="88">
        <f>SUM(C11:C24)</f>
        <v>6194592</v>
      </c>
      <c r="D26" s="88">
        <f>SUM(D11:D24)</f>
        <v>6856938</v>
      </c>
      <c r="E26" s="88">
        <f>SUM(E11:E24)</f>
        <v>13750430</v>
      </c>
      <c r="F26" s="89">
        <f>+B26+C26+D26-E26</f>
        <v>15288229</v>
      </c>
    </row>
    <row r="27" spans="1:6" s="45" customFormat="1" ht="8.25">
      <c r="A27" s="82"/>
      <c r="B27" s="83"/>
      <c r="C27" s="84"/>
      <c r="D27" s="84"/>
      <c r="E27" s="84"/>
      <c r="F27" s="85"/>
    </row>
    <row r="29" spans="1:7" ht="15">
      <c r="A29" s="17"/>
      <c r="B29" s="30"/>
      <c r="C29" s="28"/>
      <c r="D29" s="28"/>
      <c r="E29" s="28"/>
      <c r="F29" s="51"/>
      <c r="G29" s="51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  <ignoredErrors>
    <ignoredError sqref="B10:E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45"/>
  <sheetViews>
    <sheetView zoomScalePageLayoutView="0" workbookViewId="0" topLeftCell="A3">
      <selection activeCell="A3" sqref="A3"/>
    </sheetView>
  </sheetViews>
  <sheetFormatPr defaultColWidth="11.421875" defaultRowHeight="12.75"/>
  <cols>
    <col min="1" max="1" width="34.00390625" style="20" customWidth="1"/>
    <col min="2" max="2" width="12.7109375" style="20" customWidth="1"/>
    <col min="3" max="3" width="17.57421875" style="20" customWidth="1"/>
    <col min="4" max="4" width="15.28125" style="20" customWidth="1"/>
    <col min="5" max="5" width="15.00390625" style="20" customWidth="1"/>
    <col min="6" max="6" width="16.8515625" style="20" customWidth="1"/>
    <col min="7" max="7" width="12.7109375" style="20" customWidth="1"/>
    <col min="8" max="8" width="11.7109375" style="20" customWidth="1"/>
    <col min="9" max="9" width="15.7109375" style="20" customWidth="1"/>
    <col min="10" max="10" width="29.7109375" style="20" bestFit="1" customWidth="1"/>
    <col min="11" max="11" width="23.57421875" style="20" bestFit="1" customWidth="1"/>
    <col min="12" max="16384" width="11.421875" style="20" customWidth="1"/>
  </cols>
  <sheetData>
    <row r="1" ht="15">
      <c r="A1" s="18"/>
    </row>
    <row r="3" ht="15">
      <c r="A3" s="1" t="s">
        <v>62</v>
      </c>
    </row>
    <row r="4" ht="15">
      <c r="A4" s="18"/>
    </row>
    <row r="5" ht="15">
      <c r="A5" s="18" t="s">
        <v>0</v>
      </c>
    </row>
    <row r="6" spans="1:9" ht="15">
      <c r="A6" s="97" t="str">
        <f>'A-N° Sinies Denun'!$A$6</f>
        <v>      (entre el 1 de enero y  30 de junio de 2020)</v>
      </c>
      <c r="B6" s="98"/>
      <c r="C6" s="99"/>
      <c r="D6" s="99"/>
      <c r="E6" s="99"/>
      <c r="F6" s="99"/>
      <c r="G6" s="99"/>
      <c r="H6" s="99"/>
      <c r="I6" s="99"/>
    </row>
    <row r="7" spans="1:2" s="102" customFormat="1" ht="8.25">
      <c r="A7" s="118"/>
      <c r="B7" s="119"/>
    </row>
    <row r="8" spans="1:9" ht="1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95" t="s">
        <v>85</v>
      </c>
      <c r="G8" s="21" t="s">
        <v>6</v>
      </c>
      <c r="H8" s="21" t="s">
        <v>7</v>
      </c>
      <c r="I8" s="21" t="s">
        <v>8</v>
      </c>
    </row>
    <row r="9" spans="1:9" s="102" customFormat="1" ht="9" thickBot="1">
      <c r="A9" s="120"/>
      <c r="B9" s="120"/>
      <c r="C9" s="120"/>
      <c r="D9" s="120"/>
      <c r="E9" s="120"/>
      <c r="F9" s="120"/>
      <c r="G9" s="120"/>
      <c r="H9" s="120"/>
      <c r="I9" s="120"/>
    </row>
    <row r="10" spans="1:9" ht="15.75" thickTop="1">
      <c r="A10" s="73" t="str">
        <f>'A-N° Sinies Denun'!A10</f>
        <v>Bci</v>
      </c>
      <c r="B10" s="23">
        <v>627769</v>
      </c>
      <c r="C10" s="23">
        <v>497185</v>
      </c>
      <c r="D10" s="23">
        <v>6375</v>
      </c>
      <c r="E10" s="23">
        <v>27590</v>
      </c>
      <c r="F10" s="23">
        <v>34758</v>
      </c>
      <c r="G10" s="23">
        <v>34683</v>
      </c>
      <c r="H10" s="23">
        <v>10203</v>
      </c>
      <c r="I10" s="24">
        <f aca="true" t="shared" si="0" ref="I10:I23">SUM(B10:H10)</f>
        <v>1238563</v>
      </c>
    </row>
    <row r="11" spans="1:9" ht="15">
      <c r="A11" s="73" t="str">
        <f>'A-N° Sinies Denun'!A11</f>
        <v>BNP PARIBAS CARDIF</v>
      </c>
      <c r="B11" s="23">
        <v>158056</v>
      </c>
      <c r="C11" s="23">
        <v>8429</v>
      </c>
      <c r="D11" s="23">
        <v>0</v>
      </c>
      <c r="E11" s="23">
        <v>0</v>
      </c>
      <c r="F11" s="23">
        <v>668</v>
      </c>
      <c r="G11" s="23">
        <v>0</v>
      </c>
      <c r="H11" s="23">
        <v>216</v>
      </c>
      <c r="I11" s="24">
        <f t="shared" si="0"/>
        <v>167369</v>
      </c>
    </row>
    <row r="12" spans="1:9" ht="15">
      <c r="A12" s="73" t="str">
        <f>'A-N° Sinies Denun'!A12</f>
        <v>Bupa</v>
      </c>
      <c r="B12" s="124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4">
        <f t="shared" si="0"/>
        <v>0</v>
      </c>
    </row>
    <row r="13" spans="1:9" ht="15">
      <c r="A13" s="73" t="str">
        <f>'A-N° Sinies Denun'!A13</f>
        <v>Chilena Consolidada</v>
      </c>
      <c r="B13" s="23">
        <v>767</v>
      </c>
      <c r="C13" s="23">
        <v>208</v>
      </c>
      <c r="D13" s="23">
        <v>0</v>
      </c>
      <c r="E13" s="23">
        <v>0</v>
      </c>
      <c r="F13" s="23">
        <v>458</v>
      </c>
      <c r="G13" s="23">
        <v>0</v>
      </c>
      <c r="H13" s="23">
        <v>16</v>
      </c>
      <c r="I13" s="24">
        <f t="shared" si="0"/>
        <v>1449</v>
      </c>
    </row>
    <row r="14" spans="1:9" ht="15">
      <c r="A14" s="73" t="str">
        <f>'A-N° Sinies Denun'!A14</f>
        <v>Chubb</v>
      </c>
      <c r="B14" s="23">
        <v>0</v>
      </c>
      <c r="C14" s="23">
        <v>0</v>
      </c>
      <c r="D14" s="23">
        <v>0</v>
      </c>
      <c r="E14" s="23">
        <v>10588</v>
      </c>
      <c r="F14" s="23">
        <v>0</v>
      </c>
      <c r="G14" s="23">
        <v>0</v>
      </c>
      <c r="H14" s="23">
        <v>0</v>
      </c>
      <c r="I14" s="24">
        <f t="shared" si="0"/>
        <v>10588</v>
      </c>
    </row>
    <row r="15" spans="1:9" ht="15">
      <c r="A15" s="73" t="str">
        <f>'A-N° Sinies Denun'!A15</f>
        <v>Consorcio Nacional</v>
      </c>
      <c r="B15" s="23">
        <v>159883</v>
      </c>
      <c r="C15" s="23">
        <v>55702</v>
      </c>
      <c r="D15" s="23">
        <v>673</v>
      </c>
      <c r="E15" s="23">
        <v>1390</v>
      </c>
      <c r="F15" s="23">
        <v>7142</v>
      </c>
      <c r="G15" s="23">
        <v>11846</v>
      </c>
      <c r="H15" s="23">
        <v>2192</v>
      </c>
      <c r="I15" s="24">
        <f t="shared" si="0"/>
        <v>238828</v>
      </c>
    </row>
    <row r="16" spans="1:9" ht="15">
      <c r="A16" s="73" t="str">
        <f>'A-N° Sinies Denun'!A16</f>
        <v>HDI</v>
      </c>
      <c r="B16" s="23">
        <v>665690</v>
      </c>
      <c r="C16" s="23">
        <v>245763</v>
      </c>
      <c r="D16" s="23">
        <v>6888</v>
      </c>
      <c r="E16" s="23">
        <v>24556</v>
      </c>
      <c r="F16" s="23">
        <v>89164</v>
      </c>
      <c r="G16" s="23">
        <v>1200</v>
      </c>
      <c r="H16" s="23">
        <v>8113</v>
      </c>
      <c r="I16" s="24">
        <f t="shared" si="0"/>
        <v>1041374</v>
      </c>
    </row>
    <row r="17" spans="1:9" ht="15">
      <c r="A17" s="73" t="str">
        <f>'A-N° Sinies Denun'!A17</f>
        <v>Liberty</v>
      </c>
      <c r="B17" s="23">
        <v>14309</v>
      </c>
      <c r="C17" s="23">
        <v>24303</v>
      </c>
      <c r="D17" s="23">
        <v>8375</v>
      </c>
      <c r="E17" s="23">
        <v>2037</v>
      </c>
      <c r="F17" s="23">
        <v>918</v>
      </c>
      <c r="G17" s="23">
        <v>4743</v>
      </c>
      <c r="H17" s="23">
        <v>9814</v>
      </c>
      <c r="I17" s="24">
        <f t="shared" si="0"/>
        <v>64499</v>
      </c>
    </row>
    <row r="18" spans="1:9" ht="15">
      <c r="A18" s="73" t="str">
        <f>'A-N° Sinies Denun'!A18</f>
        <v>Mapfre</v>
      </c>
      <c r="B18" s="23">
        <v>35400</v>
      </c>
      <c r="C18" s="23">
        <v>20146</v>
      </c>
      <c r="D18" s="23">
        <v>4363</v>
      </c>
      <c r="E18" s="23">
        <v>2119</v>
      </c>
      <c r="F18" s="23">
        <v>43</v>
      </c>
      <c r="G18" s="23">
        <v>1288</v>
      </c>
      <c r="H18" s="23">
        <v>7048</v>
      </c>
      <c r="I18" s="24">
        <f t="shared" si="0"/>
        <v>70407</v>
      </c>
    </row>
    <row r="19" spans="1:9" ht="15">
      <c r="A19" s="73" t="str">
        <f>'A-N° Sinies Denun'!A19</f>
        <v>Mutual de Seguros</v>
      </c>
      <c r="B19" s="23">
        <v>190209</v>
      </c>
      <c r="C19" s="23">
        <v>92204</v>
      </c>
      <c r="D19" s="23">
        <v>0</v>
      </c>
      <c r="E19" s="23">
        <v>0</v>
      </c>
      <c r="F19" s="23">
        <v>4136</v>
      </c>
      <c r="G19" s="23">
        <v>0</v>
      </c>
      <c r="H19" s="23">
        <v>6458</v>
      </c>
      <c r="I19" s="24">
        <f t="shared" si="0"/>
        <v>293007</v>
      </c>
    </row>
    <row r="20" spans="1:9" ht="15">
      <c r="A20" s="73" t="str">
        <f>'A-N° Sinies Denun'!A20</f>
        <v>Porvenir</v>
      </c>
      <c r="B20" s="23">
        <v>6254</v>
      </c>
      <c r="C20" s="23">
        <v>13729</v>
      </c>
      <c r="D20" s="23">
        <v>238</v>
      </c>
      <c r="E20" s="23">
        <v>1</v>
      </c>
      <c r="F20" s="23">
        <v>143</v>
      </c>
      <c r="G20" s="23">
        <v>0</v>
      </c>
      <c r="H20" s="23">
        <v>188</v>
      </c>
      <c r="I20" s="24">
        <f t="shared" si="0"/>
        <v>20553</v>
      </c>
    </row>
    <row r="21" spans="1:9" ht="15">
      <c r="A21" s="73" t="str">
        <f>'A-N° Sinies Denun'!A21</f>
        <v>Renta Nacional</v>
      </c>
      <c r="B21" s="23">
        <v>3141</v>
      </c>
      <c r="C21" s="23">
        <v>2184</v>
      </c>
      <c r="D21" s="23">
        <v>0</v>
      </c>
      <c r="E21" s="23">
        <v>1896</v>
      </c>
      <c r="F21" s="23">
        <v>102</v>
      </c>
      <c r="G21" s="23">
        <v>0</v>
      </c>
      <c r="H21" s="23">
        <v>88</v>
      </c>
      <c r="I21" s="24">
        <f t="shared" si="0"/>
        <v>7411</v>
      </c>
    </row>
    <row r="22" spans="1:9" ht="15">
      <c r="A22" s="73" t="str">
        <f>'A-N° Sinies Denun'!A22</f>
        <v>Suramericana</v>
      </c>
      <c r="B22" s="23">
        <v>1229395</v>
      </c>
      <c r="C22" s="23">
        <v>80310</v>
      </c>
      <c r="D22" s="23">
        <v>6781</v>
      </c>
      <c r="E22" s="23">
        <v>3956</v>
      </c>
      <c r="F22" s="23">
        <v>6632</v>
      </c>
      <c r="G22" s="23">
        <v>4016</v>
      </c>
      <c r="H22" s="23">
        <v>68663</v>
      </c>
      <c r="I22" s="24">
        <f t="shared" si="0"/>
        <v>1399753</v>
      </c>
    </row>
    <row r="23" spans="1:9" ht="15">
      <c r="A23" s="77" t="str">
        <f>'A-N° Sinies Denun'!A23</f>
        <v>Zenit</v>
      </c>
      <c r="B23" s="100">
        <v>335541</v>
      </c>
      <c r="C23" s="100">
        <v>77226</v>
      </c>
      <c r="D23" s="100">
        <v>0</v>
      </c>
      <c r="E23" s="100">
        <v>2632</v>
      </c>
      <c r="F23" s="100">
        <v>12800</v>
      </c>
      <c r="G23" s="100">
        <v>0</v>
      </c>
      <c r="H23" s="100">
        <v>1773</v>
      </c>
      <c r="I23" s="101">
        <f t="shared" si="0"/>
        <v>429972</v>
      </c>
    </row>
    <row r="24" spans="2:9" s="102" customFormat="1" ht="8.25">
      <c r="B24" s="103"/>
      <c r="C24" s="104"/>
      <c r="D24" s="104"/>
      <c r="E24" s="104"/>
      <c r="F24" s="104"/>
      <c r="G24" s="105"/>
      <c r="H24" s="105"/>
      <c r="I24" s="105"/>
    </row>
    <row r="25" spans="1:9" ht="15">
      <c r="A25" s="20" t="s">
        <v>11</v>
      </c>
      <c r="B25" s="22">
        <f aca="true" t="shared" si="1" ref="B25:I25">SUM(B10:B23)</f>
        <v>3426414</v>
      </c>
      <c r="C25" s="22">
        <f t="shared" si="1"/>
        <v>1117389</v>
      </c>
      <c r="D25" s="22">
        <f t="shared" si="1"/>
        <v>33693</v>
      </c>
      <c r="E25" s="22">
        <f t="shared" si="1"/>
        <v>76765</v>
      </c>
      <c r="F25" s="22">
        <f t="shared" si="1"/>
        <v>156964</v>
      </c>
      <c r="G25" s="22">
        <f t="shared" si="1"/>
        <v>57776</v>
      </c>
      <c r="H25" s="22">
        <f t="shared" si="1"/>
        <v>114772</v>
      </c>
      <c r="I25" s="22">
        <f t="shared" si="1"/>
        <v>4983773</v>
      </c>
    </row>
    <row r="26" spans="1:9" s="102" customFormat="1" ht="12.75" customHeight="1">
      <c r="A26" s="106"/>
      <c r="B26" s="107"/>
      <c r="C26" s="108"/>
      <c r="D26" s="108"/>
      <c r="E26" s="108"/>
      <c r="F26" s="108"/>
      <c r="G26" s="109"/>
      <c r="H26" s="110"/>
      <c r="I26" s="110"/>
    </row>
    <row r="28" spans="2:7" ht="15">
      <c r="B28" s="96"/>
      <c r="C28" s="96"/>
      <c r="F28" s="96"/>
      <c r="G28" s="23"/>
    </row>
    <row r="29" spans="2:5" ht="15">
      <c r="B29" s="96"/>
      <c r="C29" s="96"/>
      <c r="E29" s="23"/>
    </row>
    <row r="30" spans="2:5" ht="15">
      <c r="B30" s="96"/>
      <c r="C30" s="96"/>
      <c r="E30" s="23"/>
    </row>
    <row r="31" spans="2:5" ht="15">
      <c r="B31" s="96"/>
      <c r="C31" s="96"/>
      <c r="E31" s="23"/>
    </row>
    <row r="33" ht="15">
      <c r="B33" s="23"/>
    </row>
    <row r="34" spans="1:4" ht="15">
      <c r="A34" s="96"/>
      <c r="B34" s="96"/>
      <c r="C34" s="96"/>
      <c r="D34" s="96"/>
    </row>
    <row r="35" spans="1:4" ht="15">
      <c r="A35" s="23"/>
      <c r="B35" s="23"/>
      <c r="C35" s="23"/>
      <c r="D35" s="23"/>
    </row>
    <row r="43" ht="15">
      <c r="B43" s="23"/>
    </row>
    <row r="44" ht="15">
      <c r="B44" s="23"/>
    </row>
    <row r="45" ht="15">
      <c r="B45" s="23"/>
    </row>
  </sheetData>
  <sheetProtection/>
  <printOptions/>
  <pageMargins left="1.1811023622047245" right="0.2362204724409449" top="0.84" bottom="0.4330708661417323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47"/>
  <sheetViews>
    <sheetView zoomScalePageLayoutView="0" workbookViewId="0" topLeftCell="A3">
      <selection activeCell="A3" sqref="A3"/>
    </sheetView>
  </sheetViews>
  <sheetFormatPr defaultColWidth="11.421875" defaultRowHeight="12.75"/>
  <cols>
    <col min="1" max="1" width="22.421875" style="34" customWidth="1"/>
    <col min="2" max="2" width="18.140625" style="34" customWidth="1"/>
    <col min="3" max="3" width="22.57421875" style="34" customWidth="1"/>
    <col min="4" max="4" width="19.421875" style="34" customWidth="1"/>
    <col min="5" max="5" width="18.421875" style="34" customWidth="1"/>
    <col min="6" max="6" width="20.00390625" style="34" customWidth="1"/>
    <col min="7" max="7" width="18.00390625" style="34" customWidth="1"/>
    <col min="8" max="8" width="18.28125" style="34" customWidth="1"/>
    <col min="9" max="9" width="17.00390625" style="34" customWidth="1"/>
    <col min="10" max="16384" width="11.421875" style="34" customWidth="1"/>
  </cols>
  <sheetData>
    <row r="3" ht="15">
      <c r="A3" s="1" t="s">
        <v>62</v>
      </c>
    </row>
    <row r="5" spans="1:9" ht="15">
      <c r="A5" s="18" t="s">
        <v>12</v>
      </c>
      <c r="B5" s="19"/>
      <c r="C5" s="20"/>
      <c r="D5" s="20"/>
      <c r="E5" s="20"/>
      <c r="F5" s="20"/>
      <c r="G5" s="20"/>
      <c r="H5" s="20"/>
      <c r="I5" s="20"/>
    </row>
    <row r="6" spans="1:9" ht="15">
      <c r="A6" s="97" t="str">
        <f>'D-Sinies Pag Direc'!$A$6</f>
        <v>      (entre el 1 de enero y 30 de junio de 2020, montos expresados en miles de pesos de junio de 2020)</v>
      </c>
      <c r="B6" s="98"/>
      <c r="C6" s="99"/>
      <c r="D6" s="99"/>
      <c r="E6" s="99"/>
      <c r="F6" s="99"/>
      <c r="G6" s="99"/>
      <c r="H6" s="99"/>
      <c r="I6" s="99"/>
    </row>
    <row r="7" spans="1:9" s="45" customFormat="1" ht="8.25">
      <c r="A7" s="118"/>
      <c r="B7" s="119"/>
      <c r="C7" s="102"/>
      <c r="D7" s="102"/>
      <c r="E7" s="102"/>
      <c r="F7" s="102"/>
      <c r="G7" s="102"/>
      <c r="H7" s="102"/>
      <c r="I7" s="102"/>
    </row>
    <row r="8" spans="1:9" ht="1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85</v>
      </c>
      <c r="G8" s="21" t="s">
        <v>6</v>
      </c>
      <c r="H8" s="21" t="s">
        <v>7</v>
      </c>
      <c r="I8" s="21" t="s">
        <v>8</v>
      </c>
    </row>
    <row r="9" spans="1:9" s="45" customFormat="1" ht="9" thickBot="1">
      <c r="A9" s="120"/>
      <c r="B9" s="120"/>
      <c r="C9" s="120"/>
      <c r="D9" s="120"/>
      <c r="E9" s="120"/>
      <c r="F9" s="120"/>
      <c r="G9" s="120"/>
      <c r="H9" s="120"/>
      <c r="I9" s="120"/>
    </row>
    <row r="10" spans="1:9" ht="15.75" thickTop="1">
      <c r="A10" s="52" t="str">
        <f>'F-N° Seg Contrat'!A10</f>
        <v>Bci</v>
      </c>
      <c r="B10" s="121">
        <v>3939042</v>
      </c>
      <c r="C10" s="121">
        <v>4010926</v>
      </c>
      <c r="D10" s="121">
        <v>201723</v>
      </c>
      <c r="E10" s="121">
        <v>1069169</v>
      </c>
      <c r="F10" s="121">
        <v>1274890</v>
      </c>
      <c r="G10" s="121">
        <v>748273</v>
      </c>
      <c r="H10" s="121">
        <v>82670</v>
      </c>
      <c r="I10" s="24">
        <f aca="true" t="shared" si="0" ref="I10:I15">SUM(B10:H10)</f>
        <v>11326693</v>
      </c>
    </row>
    <row r="11" spans="1:9" ht="15">
      <c r="A11" s="52" t="str">
        <f>'F-N° Seg Contrat'!A11</f>
        <v>BNP PARIBAS CARDIF</v>
      </c>
      <c r="B11" s="121">
        <v>742133</v>
      </c>
      <c r="C11" s="121">
        <v>68171</v>
      </c>
      <c r="D11" s="121">
        <v>0</v>
      </c>
      <c r="E11" s="121">
        <v>0</v>
      </c>
      <c r="F11" s="121">
        <v>24728</v>
      </c>
      <c r="G11" s="121">
        <v>0</v>
      </c>
      <c r="H11" s="121">
        <v>972</v>
      </c>
      <c r="I11" s="24">
        <f t="shared" si="0"/>
        <v>836004</v>
      </c>
    </row>
    <row r="12" spans="1:9" ht="15">
      <c r="A12" s="52" t="str">
        <f>'F-N° Seg Contrat'!A12</f>
        <v>Bupa</v>
      </c>
      <c r="B12" s="121">
        <v>0</v>
      </c>
      <c r="C12" s="121">
        <v>0</v>
      </c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24">
        <f t="shared" si="0"/>
        <v>0</v>
      </c>
    </row>
    <row r="13" spans="1:9" ht="15">
      <c r="A13" s="52" t="str">
        <f>'F-N° Seg Contrat'!A13</f>
        <v>Chilena Consolidada</v>
      </c>
      <c r="B13" s="121">
        <v>5854</v>
      </c>
      <c r="C13" s="121">
        <v>1767</v>
      </c>
      <c r="D13" s="121">
        <v>0</v>
      </c>
      <c r="E13" s="121">
        <v>0</v>
      </c>
      <c r="F13" s="121">
        <v>36557</v>
      </c>
      <c r="G13" s="121">
        <v>0</v>
      </c>
      <c r="H13" s="121">
        <v>200</v>
      </c>
      <c r="I13" s="24">
        <f t="shared" si="0"/>
        <v>44378</v>
      </c>
    </row>
    <row r="14" spans="1:9" ht="15">
      <c r="A14" s="52" t="str">
        <f>'F-N° Seg Contrat'!A14</f>
        <v>Chubb</v>
      </c>
      <c r="B14" s="121">
        <v>0</v>
      </c>
      <c r="C14" s="121">
        <v>0</v>
      </c>
      <c r="D14" s="121">
        <v>0</v>
      </c>
      <c r="E14" s="121">
        <v>1344682</v>
      </c>
      <c r="F14" s="121">
        <v>0</v>
      </c>
      <c r="G14" s="121">
        <v>0</v>
      </c>
      <c r="H14" s="121">
        <v>0</v>
      </c>
      <c r="I14" s="24">
        <f t="shared" si="0"/>
        <v>1344682</v>
      </c>
    </row>
    <row r="15" spans="1:9" ht="15">
      <c r="A15" s="52" t="str">
        <f>'F-N° Seg Contrat'!A15</f>
        <v>Consorcio Nacional</v>
      </c>
      <c r="B15" s="121">
        <v>907788</v>
      </c>
      <c r="C15" s="121">
        <v>439708</v>
      </c>
      <c r="D15" s="121">
        <v>15814</v>
      </c>
      <c r="E15" s="121">
        <v>37463</v>
      </c>
      <c r="F15" s="121">
        <v>247878</v>
      </c>
      <c r="G15" s="121">
        <v>248364</v>
      </c>
      <c r="H15" s="121">
        <v>13775</v>
      </c>
      <c r="I15" s="24">
        <f t="shared" si="0"/>
        <v>1910790</v>
      </c>
    </row>
    <row r="16" spans="1:9" ht="15">
      <c r="A16" s="52" t="str">
        <f>'F-N° Seg Contrat'!A16</f>
        <v>HDI</v>
      </c>
      <c r="B16" s="121">
        <v>3529377</v>
      </c>
      <c r="C16" s="121">
        <v>1918878</v>
      </c>
      <c r="D16" s="121">
        <v>131850</v>
      </c>
      <c r="E16" s="121">
        <v>875018</v>
      </c>
      <c r="F16" s="121">
        <v>2874280</v>
      </c>
      <c r="G16" s="121">
        <v>30604</v>
      </c>
      <c r="H16" s="121">
        <v>55011</v>
      </c>
      <c r="I16" s="24">
        <f aca="true" t="shared" si="1" ref="I16:I23">SUM(B16:H16)</f>
        <v>9415018</v>
      </c>
    </row>
    <row r="17" spans="1:9" ht="15">
      <c r="A17" s="52" t="str">
        <f>'F-N° Seg Contrat'!A17</f>
        <v>Liberty</v>
      </c>
      <c r="B17" s="121">
        <v>116033</v>
      </c>
      <c r="C17" s="121">
        <v>212900</v>
      </c>
      <c r="D17" s="121">
        <v>130021</v>
      </c>
      <c r="E17" s="121">
        <v>109984</v>
      </c>
      <c r="F17" s="121">
        <v>34062</v>
      </c>
      <c r="G17" s="121">
        <v>95703</v>
      </c>
      <c r="H17" s="121">
        <v>95425</v>
      </c>
      <c r="I17" s="24">
        <f t="shared" si="1"/>
        <v>794128</v>
      </c>
    </row>
    <row r="18" spans="1:9" ht="15">
      <c r="A18" s="52" t="str">
        <f>'F-N° Seg Contrat'!A18</f>
        <v>Mapfre</v>
      </c>
      <c r="B18" s="121">
        <v>254993</v>
      </c>
      <c r="C18" s="121">
        <v>176529</v>
      </c>
      <c r="D18" s="121">
        <v>64757</v>
      </c>
      <c r="E18" s="121">
        <v>40436</v>
      </c>
      <c r="F18" s="121">
        <v>1349</v>
      </c>
      <c r="G18" s="121">
        <v>29017</v>
      </c>
      <c r="H18" s="121">
        <v>89854</v>
      </c>
      <c r="I18" s="24">
        <f t="shared" si="1"/>
        <v>656935</v>
      </c>
    </row>
    <row r="19" spans="1:9" ht="15">
      <c r="A19" s="52" t="str">
        <f>'F-N° Seg Contrat'!A19</f>
        <v>Mutual de Seguros</v>
      </c>
      <c r="B19" s="121">
        <v>1820962</v>
      </c>
      <c r="C19" s="121">
        <v>1068552</v>
      </c>
      <c r="D19" s="121">
        <v>0</v>
      </c>
      <c r="E19" s="121">
        <v>0</v>
      </c>
      <c r="F19" s="121">
        <v>187534</v>
      </c>
      <c r="G19" s="121">
        <v>0</v>
      </c>
      <c r="H19" s="121">
        <v>86039</v>
      </c>
      <c r="I19" s="24">
        <f t="shared" si="1"/>
        <v>3163087</v>
      </c>
    </row>
    <row r="20" spans="1:9" ht="15">
      <c r="A20" s="52" t="str">
        <f>'F-N° Seg Contrat'!A20</f>
        <v>Porvenir</v>
      </c>
      <c r="B20" s="121">
        <v>42637</v>
      </c>
      <c r="C20" s="121">
        <v>104663</v>
      </c>
      <c r="D20" s="121">
        <v>3005</v>
      </c>
      <c r="E20" s="121">
        <v>18</v>
      </c>
      <c r="F20" s="121">
        <v>4801</v>
      </c>
      <c r="G20" s="121">
        <v>0</v>
      </c>
      <c r="H20" s="121">
        <v>2098</v>
      </c>
      <c r="I20" s="24">
        <f t="shared" si="1"/>
        <v>157222</v>
      </c>
    </row>
    <row r="21" spans="1:9" ht="15">
      <c r="A21" s="52" t="str">
        <f>'F-N° Seg Contrat'!A21</f>
        <v>Renta Nacional</v>
      </c>
      <c r="B21" s="121">
        <v>22267</v>
      </c>
      <c r="C21" s="121">
        <v>21817</v>
      </c>
      <c r="D21" s="121">
        <v>0</v>
      </c>
      <c r="E21" s="121">
        <v>98991</v>
      </c>
      <c r="F21" s="121">
        <v>5214</v>
      </c>
      <c r="G21" s="121">
        <v>0</v>
      </c>
      <c r="H21" s="121">
        <v>942</v>
      </c>
      <c r="I21" s="24">
        <f>SUM(B21:H21)</f>
        <v>149231</v>
      </c>
    </row>
    <row r="22" spans="1:9" ht="15">
      <c r="A22" s="52" t="str">
        <f>'F-N° Seg Contrat'!A22</f>
        <v>Suramericana</v>
      </c>
      <c r="B22" s="121">
        <v>6230965</v>
      </c>
      <c r="C22" s="121">
        <v>671862</v>
      </c>
      <c r="D22" s="121">
        <v>123783</v>
      </c>
      <c r="E22" s="121">
        <v>71925</v>
      </c>
      <c r="F22" s="121">
        <v>276248</v>
      </c>
      <c r="G22" s="121">
        <v>82965</v>
      </c>
      <c r="H22" s="121">
        <v>404855</v>
      </c>
      <c r="I22" s="24">
        <f t="shared" si="1"/>
        <v>7862603</v>
      </c>
    </row>
    <row r="23" spans="1:9" ht="15">
      <c r="A23" s="60" t="str">
        <f>'F-N° Seg Contrat'!A23</f>
        <v>Zenit</v>
      </c>
      <c r="B23" s="122">
        <v>1718363</v>
      </c>
      <c r="C23" s="122">
        <v>645034</v>
      </c>
      <c r="D23" s="122">
        <v>0</v>
      </c>
      <c r="E23" s="122">
        <v>43041</v>
      </c>
      <c r="F23" s="122">
        <v>426213</v>
      </c>
      <c r="G23" s="122">
        <v>0</v>
      </c>
      <c r="H23" s="122">
        <v>6995</v>
      </c>
      <c r="I23" s="101">
        <f t="shared" si="1"/>
        <v>2839646</v>
      </c>
    </row>
    <row r="24" spans="1:9" s="45" customFormat="1" ht="8.25">
      <c r="A24" s="102"/>
      <c r="B24" s="111"/>
      <c r="C24" s="112"/>
      <c r="D24" s="112"/>
      <c r="E24" s="112"/>
      <c r="F24" s="112"/>
      <c r="G24" s="113"/>
      <c r="H24" s="113"/>
      <c r="I24" s="113"/>
    </row>
    <row r="25" spans="1:9" ht="15">
      <c r="A25" s="20" t="s">
        <v>11</v>
      </c>
      <c r="B25" s="22">
        <f aca="true" t="shared" si="2" ref="B25:I25">SUM(B10:B23)</f>
        <v>19330414</v>
      </c>
      <c r="C25" s="23">
        <f t="shared" si="2"/>
        <v>9340807</v>
      </c>
      <c r="D25" s="23">
        <f t="shared" si="2"/>
        <v>670953</v>
      </c>
      <c r="E25" s="23">
        <f t="shared" si="2"/>
        <v>3690727</v>
      </c>
      <c r="F25" s="23">
        <f t="shared" si="2"/>
        <v>5393754</v>
      </c>
      <c r="G25" s="24">
        <f t="shared" si="2"/>
        <v>1234926</v>
      </c>
      <c r="H25" s="24">
        <f t="shared" si="2"/>
        <v>838836</v>
      </c>
      <c r="I25" s="24">
        <f t="shared" si="2"/>
        <v>40500417</v>
      </c>
    </row>
    <row r="26" spans="1:9" s="45" customFormat="1" ht="8.25">
      <c r="A26" s="110"/>
      <c r="B26" s="114"/>
      <c r="C26" s="108"/>
      <c r="D26" s="108"/>
      <c r="E26" s="108"/>
      <c r="F26" s="108"/>
      <c r="G26" s="109"/>
      <c r="H26" s="109"/>
      <c r="I26" s="109"/>
    </row>
    <row r="30" spans="1:4" ht="15">
      <c r="A30" s="33"/>
      <c r="B30" s="33"/>
      <c r="C30" s="33"/>
      <c r="D30" s="33"/>
    </row>
    <row r="31" spans="1:4" ht="15">
      <c r="A31" s="33"/>
      <c r="B31" s="33"/>
      <c r="C31" s="33"/>
      <c r="D31" s="33"/>
    </row>
    <row r="32" spans="1:4" ht="15">
      <c r="A32" s="33"/>
      <c r="B32" s="33"/>
      <c r="C32" s="33"/>
      <c r="D32" s="33"/>
    </row>
    <row r="33" spans="1:4" ht="15">
      <c r="A33" s="33"/>
      <c r="B33" s="33"/>
      <c r="C33" s="33"/>
      <c r="D33" s="33"/>
    </row>
    <row r="34" spans="1:4" ht="15">
      <c r="A34" s="33"/>
      <c r="B34" s="33"/>
      <c r="C34" s="33"/>
      <c r="D34" s="33"/>
    </row>
    <row r="35" spans="1:4" ht="15">
      <c r="A35" s="33"/>
      <c r="B35" s="33"/>
      <c r="C35" s="33"/>
      <c r="D35" s="33"/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8" spans="2:7" ht="15">
      <c r="B38" s="33"/>
      <c r="C38" s="33"/>
      <c r="D38" s="33"/>
      <c r="E38" s="33"/>
      <c r="F38" s="33"/>
      <c r="G38" s="33"/>
    </row>
    <row r="39" spans="2:7" ht="15">
      <c r="B39" s="33"/>
      <c r="C39" s="33"/>
      <c r="D39" s="33"/>
      <c r="E39" s="33"/>
      <c r="F39" s="33"/>
      <c r="G39" s="33"/>
    </row>
    <row r="40" spans="2:7" ht="15">
      <c r="B40" s="33"/>
      <c r="C40" s="33"/>
      <c r="D40" s="33"/>
      <c r="E40" s="33"/>
      <c r="F40" s="33"/>
      <c r="G40" s="33"/>
    </row>
    <row r="41" spans="2:7" ht="15">
      <c r="B41" s="33"/>
      <c r="C41" s="33"/>
      <c r="D41" s="33"/>
      <c r="E41" s="33"/>
      <c r="F41" s="33"/>
      <c r="G41" s="33"/>
    </row>
    <row r="42" spans="2:7" ht="15">
      <c r="B42" s="33"/>
      <c r="C42" s="33"/>
      <c r="D42" s="33"/>
      <c r="E42" s="33"/>
      <c r="F42" s="33"/>
      <c r="G42" s="33"/>
    </row>
    <row r="43" spans="2:7" ht="15">
      <c r="B43" s="33"/>
      <c r="C43" s="33"/>
      <c r="D43" s="33"/>
      <c r="E43" s="33"/>
      <c r="F43" s="33"/>
      <c r="G43" s="33"/>
    </row>
    <row r="44" spans="2:7" ht="15">
      <c r="B44" s="33"/>
      <c r="C44" s="33"/>
      <c r="D44" s="33"/>
      <c r="E44" s="33"/>
      <c r="F44" s="33"/>
      <c r="G44" s="33"/>
    </row>
    <row r="45" spans="2:7" ht="15">
      <c r="B45" s="33"/>
      <c r="C45" s="33"/>
      <c r="D45" s="33"/>
      <c r="E45" s="33"/>
      <c r="F45" s="33"/>
      <c r="G45" s="33"/>
    </row>
    <row r="46" spans="2:7" ht="15">
      <c r="B46" s="33"/>
      <c r="C46" s="33"/>
      <c r="D46" s="33"/>
      <c r="E46" s="33"/>
      <c r="F46" s="33"/>
      <c r="G46" s="33"/>
    </row>
    <row r="47" spans="2:7" ht="15">
      <c r="B47" s="33"/>
      <c r="C47" s="33"/>
      <c r="D47" s="33"/>
      <c r="E47" s="33"/>
      <c r="F47" s="33"/>
      <c r="G47" s="33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J30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2.421875" style="34" customWidth="1"/>
    <col min="2" max="2" width="11.7109375" style="34" customWidth="1"/>
    <col min="3" max="3" width="13.140625" style="34" customWidth="1"/>
    <col min="4" max="4" width="11.7109375" style="34" customWidth="1"/>
    <col min="5" max="5" width="13.8515625" style="34" customWidth="1"/>
    <col min="6" max="6" width="14.140625" style="34" customWidth="1"/>
    <col min="7" max="8" width="11.7109375" style="34" customWidth="1"/>
    <col min="9" max="9" width="12.57421875" style="34" customWidth="1"/>
    <col min="10" max="16384" width="11.421875" style="34" customWidth="1"/>
  </cols>
  <sheetData>
    <row r="3" ht="15">
      <c r="A3" s="1" t="s">
        <v>62</v>
      </c>
    </row>
    <row r="5" spans="1:9" ht="15">
      <c r="A5" s="18" t="s">
        <v>13</v>
      </c>
      <c r="B5" s="20"/>
      <c r="C5" s="20"/>
      <c r="D5" s="20"/>
      <c r="E5" s="20"/>
      <c r="F5" s="20"/>
      <c r="G5" s="20"/>
      <c r="H5" s="20"/>
      <c r="I5" s="20"/>
    </row>
    <row r="6" spans="1:9" ht="15">
      <c r="A6" s="97" t="s">
        <v>98</v>
      </c>
      <c r="B6" s="98"/>
      <c r="C6" s="99"/>
      <c r="D6" s="99"/>
      <c r="E6" s="99"/>
      <c r="F6" s="99"/>
      <c r="G6" s="99"/>
      <c r="H6" s="99"/>
      <c r="I6" s="99"/>
    </row>
    <row r="7" spans="1:9" s="45" customFormat="1" ht="8.25">
      <c r="A7" s="118"/>
      <c r="B7" s="119"/>
      <c r="C7" s="102"/>
      <c r="D7" s="102"/>
      <c r="E7" s="102"/>
      <c r="F7" s="102"/>
      <c r="G7" s="102"/>
      <c r="H7" s="102"/>
      <c r="I7" s="102"/>
    </row>
    <row r="8" spans="1:9" ht="1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85</v>
      </c>
      <c r="G8" s="21" t="s">
        <v>6</v>
      </c>
      <c r="H8" s="21" t="s">
        <v>7</v>
      </c>
      <c r="I8" s="21" t="s">
        <v>84</v>
      </c>
    </row>
    <row r="9" spans="1:9" s="45" customFormat="1" ht="9" thickBot="1">
      <c r="A9" s="120"/>
      <c r="B9" s="120"/>
      <c r="C9" s="120"/>
      <c r="D9" s="120"/>
      <c r="E9" s="120"/>
      <c r="F9" s="120"/>
      <c r="G9" s="120"/>
      <c r="H9" s="120"/>
      <c r="I9" s="120"/>
    </row>
    <row r="10" spans="1:9" ht="15.75" thickTop="1">
      <c r="A10" s="52" t="str">
        <f>'F-N° Seg Contrat'!A10</f>
        <v>Bci</v>
      </c>
      <c r="B10" s="25">
        <v>6274.667911285839</v>
      </c>
      <c r="C10" s="25">
        <v>8067.270734233735</v>
      </c>
      <c r="D10" s="25">
        <v>31642.823529411766</v>
      </c>
      <c r="E10" s="25">
        <v>38752.047843421526</v>
      </c>
      <c r="F10" s="25">
        <v>36679.03791932792</v>
      </c>
      <c r="G10" s="25">
        <v>21574.633105556037</v>
      </c>
      <c r="H10" s="25">
        <v>8102.5188669999025</v>
      </c>
      <c r="I10" s="25">
        <v>9145.027745863554</v>
      </c>
    </row>
    <row r="11" spans="1:9" ht="15">
      <c r="A11" s="52" t="str">
        <f>'F-N° Seg Contrat'!A11</f>
        <v>BNP PARIBAS CARDIF</v>
      </c>
      <c r="B11" s="25">
        <v>4695.380118439035</v>
      </c>
      <c r="C11" s="25">
        <v>8087.673508126706</v>
      </c>
      <c r="D11" s="25">
        <v>0</v>
      </c>
      <c r="E11" s="25">
        <v>0</v>
      </c>
      <c r="F11" s="25">
        <v>37017.96407185629</v>
      </c>
      <c r="G11" s="25">
        <v>0</v>
      </c>
      <c r="H11" s="25">
        <v>4500</v>
      </c>
      <c r="I11" s="25">
        <v>4994.975174614176</v>
      </c>
    </row>
    <row r="12" spans="1:9" ht="15">
      <c r="A12" s="52" t="str">
        <f>'F-N° Seg Contrat'!A12</f>
        <v>Bupa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</row>
    <row r="13" spans="1:9" ht="15">
      <c r="A13" s="52" t="str">
        <f>'F-N° Seg Contrat'!A13</f>
        <v>Chilena Consolidada</v>
      </c>
      <c r="B13" s="25">
        <v>7632.333767926989</v>
      </c>
      <c r="C13" s="25">
        <v>8495.192307692309</v>
      </c>
      <c r="D13" s="25">
        <v>0</v>
      </c>
      <c r="E13" s="25">
        <v>0</v>
      </c>
      <c r="F13" s="25">
        <v>79818.77729257641</v>
      </c>
      <c r="G13" s="25">
        <v>0</v>
      </c>
      <c r="H13" s="25">
        <v>12500</v>
      </c>
      <c r="I13" s="25">
        <v>30626.63906142167</v>
      </c>
    </row>
    <row r="14" spans="1:9" ht="15">
      <c r="A14" s="52" t="str">
        <f>'F-N° Seg Contrat'!A14</f>
        <v>Chubb</v>
      </c>
      <c r="B14" s="25">
        <v>0</v>
      </c>
      <c r="C14" s="25">
        <v>0</v>
      </c>
      <c r="D14" s="25">
        <v>0</v>
      </c>
      <c r="E14" s="25">
        <v>127000.56667925953</v>
      </c>
      <c r="F14" s="25">
        <v>0</v>
      </c>
      <c r="G14" s="25">
        <v>0</v>
      </c>
      <c r="H14" s="25">
        <v>0</v>
      </c>
      <c r="I14" s="25">
        <v>127000.56667925953</v>
      </c>
    </row>
    <row r="15" spans="1:9" ht="15">
      <c r="A15" s="52" t="str">
        <f>'F-N° Seg Contrat'!A15</f>
        <v>Consorcio Nacional</v>
      </c>
      <c r="B15" s="25">
        <v>5677.826910928617</v>
      </c>
      <c r="C15" s="25">
        <v>7893.935585795842</v>
      </c>
      <c r="D15" s="25">
        <v>23497.77117384844</v>
      </c>
      <c r="E15" s="25">
        <v>26951.79856115108</v>
      </c>
      <c r="F15" s="25">
        <v>34707.08485018202</v>
      </c>
      <c r="G15" s="25">
        <v>20966.064494344082</v>
      </c>
      <c r="H15" s="25">
        <v>6284.215328467154</v>
      </c>
      <c r="I15" s="25">
        <v>8000.695060880635</v>
      </c>
    </row>
    <row r="16" spans="1:9" ht="15">
      <c r="A16" s="52" t="str">
        <f>'F-N° Seg Contrat'!A16</f>
        <v>HDI</v>
      </c>
      <c r="B16" s="25">
        <v>5301.832684883354</v>
      </c>
      <c r="C16" s="25">
        <v>7807.839259774661</v>
      </c>
      <c r="D16" s="25">
        <v>19141.98606271777</v>
      </c>
      <c r="E16" s="25">
        <v>35633.572243036324</v>
      </c>
      <c r="F16" s="25">
        <v>32235.879951549956</v>
      </c>
      <c r="G16" s="25">
        <v>25503.333333333332</v>
      </c>
      <c r="H16" s="25">
        <v>6780.599038580057</v>
      </c>
      <c r="I16" s="25">
        <v>9040.957427398802</v>
      </c>
    </row>
    <row r="17" spans="1:9" ht="15">
      <c r="A17" s="52" t="str">
        <f>'F-N° Seg Contrat'!A17</f>
        <v>Liberty</v>
      </c>
      <c r="B17" s="25">
        <v>8109.092179747013</v>
      </c>
      <c r="C17" s="25">
        <v>8760.235361889478</v>
      </c>
      <c r="D17" s="25">
        <v>15524.895522388058</v>
      </c>
      <c r="E17" s="25">
        <v>53993.127147766325</v>
      </c>
      <c r="F17" s="25">
        <v>37104.575163398695</v>
      </c>
      <c r="G17" s="25">
        <v>20177.735610373184</v>
      </c>
      <c r="H17" s="25">
        <v>9723.354391685349</v>
      </c>
      <c r="I17" s="25">
        <v>12312.252903145785</v>
      </c>
    </row>
    <row r="18" spans="1:9" ht="15">
      <c r="A18" s="52" t="str">
        <f>'F-N° Seg Contrat'!A18</f>
        <v>Mapfre</v>
      </c>
      <c r="B18" s="25">
        <v>7203.19209039548</v>
      </c>
      <c r="C18" s="25">
        <v>8762.483867765313</v>
      </c>
      <c r="D18" s="25">
        <v>14842.310336924134</v>
      </c>
      <c r="E18" s="25">
        <v>19082.58612553091</v>
      </c>
      <c r="F18" s="25">
        <v>31372.093023255813</v>
      </c>
      <c r="G18" s="25">
        <v>22528.726708074533</v>
      </c>
      <c r="H18" s="25">
        <v>12748.864926220203</v>
      </c>
      <c r="I18" s="25">
        <v>9330.53531609073</v>
      </c>
    </row>
    <row r="19" spans="1:9" ht="15">
      <c r="A19" s="52" t="str">
        <f>'F-N° Seg Contrat'!A19</f>
        <v>Mutual de Seguros</v>
      </c>
      <c r="B19" s="25">
        <v>9573.479698647277</v>
      </c>
      <c r="C19" s="25">
        <v>11588.998308099432</v>
      </c>
      <c r="D19" s="25">
        <v>0</v>
      </c>
      <c r="E19" s="25">
        <v>0</v>
      </c>
      <c r="F19" s="25">
        <v>45341.87620889749</v>
      </c>
      <c r="G19" s="25">
        <v>0</v>
      </c>
      <c r="H19" s="25">
        <v>13322.855373180551</v>
      </c>
      <c r="I19" s="25">
        <v>10795.260864074919</v>
      </c>
    </row>
    <row r="20" spans="1:9" ht="15">
      <c r="A20" s="52" t="str">
        <f>'F-N° Seg Contrat'!A20</f>
        <v>Porvenir</v>
      </c>
      <c r="B20" s="25">
        <v>6817.55676367125</v>
      </c>
      <c r="C20" s="25">
        <v>7623.497705586714</v>
      </c>
      <c r="D20" s="25">
        <v>12626.050420168067</v>
      </c>
      <c r="E20" s="25">
        <v>18000</v>
      </c>
      <c r="F20" s="25">
        <v>33573.42657342657</v>
      </c>
      <c r="G20" s="25">
        <v>0</v>
      </c>
      <c r="H20" s="25">
        <v>11159.574468085106</v>
      </c>
      <c r="I20" s="25">
        <v>7649.588867805186</v>
      </c>
    </row>
    <row r="21" spans="1:9" ht="15">
      <c r="A21" s="52" t="str">
        <f>'F-N° Seg Contrat'!A21</f>
        <v>Renta Nacional</v>
      </c>
      <c r="B21" s="25">
        <v>7089.14358484559</v>
      </c>
      <c r="C21" s="25">
        <v>9989.468864468865</v>
      </c>
      <c r="D21" s="25">
        <v>0</v>
      </c>
      <c r="E21" s="25">
        <v>52210.443037974685</v>
      </c>
      <c r="F21" s="25">
        <v>51117.64705882353</v>
      </c>
      <c r="G21" s="25">
        <v>0</v>
      </c>
      <c r="H21" s="25">
        <v>10704.545454545456</v>
      </c>
      <c r="I21" s="25">
        <v>20136.41883686412</v>
      </c>
    </row>
    <row r="22" spans="1:9" ht="15">
      <c r="A22" s="52" t="str">
        <f>'F-N° Seg Contrat'!A22</f>
        <v>Suramericana</v>
      </c>
      <c r="B22" s="25">
        <v>5068.318156491608</v>
      </c>
      <c r="C22" s="25">
        <v>8365.857302951064</v>
      </c>
      <c r="D22" s="25">
        <v>18254.387258516443</v>
      </c>
      <c r="E22" s="25">
        <v>18181.24368048534</v>
      </c>
      <c r="F22" s="25">
        <v>41653.79975874548</v>
      </c>
      <c r="G22" s="25">
        <v>20658.615537848604</v>
      </c>
      <c r="H22" s="25">
        <v>5896.261450854172</v>
      </c>
      <c r="I22" s="25">
        <v>5617.136023284108</v>
      </c>
    </row>
    <row r="23" spans="1:10" ht="15">
      <c r="A23" s="60" t="str">
        <f>'F-N° Seg Contrat'!A23</f>
        <v>Zenit</v>
      </c>
      <c r="B23" s="116">
        <v>5121.171481279486</v>
      </c>
      <c r="C23" s="116">
        <v>8352.54965944112</v>
      </c>
      <c r="D23" s="116">
        <v>0</v>
      </c>
      <c r="E23" s="116">
        <v>16352.963525835865</v>
      </c>
      <c r="F23" s="116">
        <v>33297.890625</v>
      </c>
      <c r="G23" s="116">
        <v>0</v>
      </c>
      <c r="H23" s="116">
        <v>3945.290468133108</v>
      </c>
      <c r="I23" s="116">
        <v>6604.2579516805745</v>
      </c>
      <c r="J23" s="115"/>
    </row>
    <row r="24" spans="1:10" ht="6" customHeight="1">
      <c r="A24" s="52"/>
      <c r="B24" s="25"/>
      <c r="C24" s="25"/>
      <c r="D24" s="25"/>
      <c r="E24" s="25"/>
      <c r="F24" s="25"/>
      <c r="G24" s="25"/>
      <c r="H24" s="25"/>
      <c r="I24" s="25"/>
      <c r="J24" s="115"/>
    </row>
    <row r="25" spans="1:9" ht="12.75" customHeight="1">
      <c r="A25" s="20" t="s">
        <v>14</v>
      </c>
      <c r="B25" s="25">
        <v>5641.587385529011</v>
      </c>
      <c r="C25" s="25">
        <v>8359.494321136148</v>
      </c>
      <c r="D25" s="25">
        <v>19913.720950939365</v>
      </c>
      <c r="E25" s="25">
        <v>48078.25180746434</v>
      </c>
      <c r="F25" s="25">
        <v>34363.00043322035</v>
      </c>
      <c r="G25" s="25">
        <v>21374.376903904737</v>
      </c>
      <c r="H25" s="25">
        <v>7308.716411668352</v>
      </c>
      <c r="I25" s="25">
        <v>8126.457003559352</v>
      </c>
    </row>
    <row r="26" spans="1:9" s="45" customFormat="1" ht="6" customHeight="1">
      <c r="A26" s="110"/>
      <c r="B26" s="123"/>
      <c r="C26" s="123"/>
      <c r="D26" s="123"/>
      <c r="E26" s="123"/>
      <c r="F26" s="123"/>
      <c r="G26" s="123"/>
      <c r="H26" s="123"/>
      <c r="I26" s="123"/>
    </row>
    <row r="27" spans="1:9" ht="15">
      <c r="A27" s="18"/>
      <c r="B27" s="20"/>
      <c r="C27" s="20"/>
      <c r="D27" s="20"/>
      <c r="E27" s="20"/>
      <c r="F27" s="20"/>
      <c r="G27" s="20"/>
      <c r="H27" s="20"/>
      <c r="I27" s="20"/>
    </row>
    <row r="28" spans="1:9" ht="15">
      <c r="A28" s="18"/>
      <c r="B28" s="20"/>
      <c r="C28" s="20"/>
      <c r="D28" s="20"/>
      <c r="E28" s="20"/>
      <c r="F28" s="20"/>
      <c r="G28" s="20"/>
      <c r="H28" s="20"/>
      <c r="I28" s="20"/>
    </row>
    <row r="29" spans="1:9" ht="15">
      <c r="A29" s="18"/>
      <c r="B29" s="20"/>
      <c r="C29" s="20"/>
      <c r="D29" s="20"/>
      <c r="E29" s="20"/>
      <c r="F29" s="20"/>
      <c r="G29" s="20"/>
      <c r="H29" s="20"/>
      <c r="I29" s="20"/>
    </row>
    <row r="30" spans="1:9" ht="15">
      <c r="A30" s="18"/>
      <c r="B30" s="20"/>
      <c r="C30" s="20"/>
      <c r="D30" s="20"/>
      <c r="E30" s="20"/>
      <c r="F30" s="20"/>
      <c r="G30" s="20"/>
      <c r="H30" s="20"/>
      <c r="I30" s="20"/>
    </row>
  </sheetData>
  <sheetProtection/>
  <printOptions/>
  <pageMargins left="1.18" right="0.75" top="0.8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Valenzuela Cifuentes Mario</cp:lastModifiedBy>
  <cp:lastPrinted>2014-05-05T15:08:12Z</cp:lastPrinted>
  <dcterms:created xsi:type="dcterms:W3CDTF">1998-11-26T15:05:36Z</dcterms:created>
  <dcterms:modified xsi:type="dcterms:W3CDTF">2020-10-21T20:16:29Z</dcterms:modified>
  <cp:category/>
  <cp:version/>
  <cp:contentType/>
  <cp:contentStatus/>
</cp:coreProperties>
</file>