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3815" windowHeight="10710" tabRatio="874" activeTab="0"/>
  </bookViews>
  <sheets>
    <sheet name="Indice" sheetId="1" r:id="rId1"/>
    <sheet name="Noviembre 2005 - Sistema" sheetId="2" r:id="rId2"/>
    <sheet name="Noviembre 2005 - Bancos" sheetId="3" r:id="rId3"/>
    <sheet name="Agosto 2005 - Sistema" sheetId="4" r:id="rId4"/>
    <sheet name="Agosto 2005 - Bancos" sheetId="5" r:id="rId5"/>
    <sheet name="Mayo 2005 - Sistema" sheetId="6" r:id="rId6"/>
    <sheet name="Mayo 2005 - Bancos" sheetId="7" r:id="rId7"/>
    <sheet name="Febrero 2005 - Sistema" sheetId="8" r:id="rId8"/>
    <sheet name="Febrero 2005 - Bancos" sheetId="9" r:id="rId9"/>
    <sheet name="Evolución - Sistema" sheetId="10" r:id="rId10"/>
  </sheets>
  <definedNames>
    <definedName name="_xlnm.Print_Area" localSheetId="4">'Agosto 2005 - Bancos'!$B$3:$H$22</definedName>
    <definedName name="_xlnm.Print_Area" localSheetId="3">'Agosto 2005 - Sistema'!$B$3:$K$21</definedName>
    <definedName name="_xlnm.Print_Area" localSheetId="9">'Evolución - Sistema'!$B$3:$E$52</definedName>
    <definedName name="_xlnm.Print_Area" localSheetId="8">'Febrero 2005 - Bancos'!$B$3:$H$23</definedName>
    <definedName name="_xlnm.Print_Area" localSheetId="7">'Febrero 2005 - Sistema'!$B$3:$K$22</definedName>
    <definedName name="_xlnm.Print_Area" localSheetId="6">'Mayo 2005 - Bancos'!$B$3:$H$23</definedName>
    <definedName name="_xlnm.Print_Area" localSheetId="5">'Mayo 2005 - Sistema'!$B$3:$K$22</definedName>
    <definedName name="_xlnm.Print_Area" localSheetId="2">'Noviembre 2005 - Bancos'!$B$3:$H$23</definedName>
    <definedName name="_xlnm.Print_Area" localSheetId="1">'Noviembre 2005 - Sistema'!$B$3:$K$22</definedName>
  </definedNames>
  <calcPr fullCalcOnLoad="1"/>
</workbook>
</file>

<file path=xl/sharedStrings.xml><?xml version="1.0" encoding="utf-8"?>
<sst xmlns="http://schemas.openxmlformats.org/spreadsheetml/2006/main" count="242" uniqueCount="66">
  <si>
    <t xml:space="preserve"> 0 - 10</t>
  </si>
  <si>
    <t xml:space="preserve"> 10 - 30</t>
  </si>
  <si>
    <t xml:space="preserve"> 30 - 120</t>
  </si>
  <si>
    <t xml:space="preserve"> 250 - 500</t>
  </si>
  <si>
    <t xml:space="preserve">Total </t>
  </si>
  <si>
    <t>Tramos</t>
  </si>
  <si>
    <t>UF</t>
  </si>
  <si>
    <t>Personas Jurídicas</t>
  </si>
  <si>
    <t>Personas Naturales</t>
  </si>
  <si>
    <t xml:space="preserve"> 120 - 250</t>
  </si>
  <si>
    <t xml:space="preserve"> 500 - 1.500</t>
  </si>
  <si>
    <t xml:space="preserve"> &gt; 5.000</t>
  </si>
  <si>
    <t xml:space="preserve"> 1.500 - 5.000</t>
  </si>
  <si>
    <t xml:space="preserve">Número </t>
  </si>
  <si>
    <t>Monto (mm$)</t>
  </si>
  <si>
    <t>Número y monto cuentas corrientes con pago intereses por</t>
  </si>
  <si>
    <t>tramo de saldo disponible</t>
  </si>
  <si>
    <t>Fuente: Superintendencia de Bancos e Instituciones Financieras - SBIF</t>
  </si>
  <si>
    <t>por tipo de persona e institución</t>
  </si>
  <si>
    <t>Total</t>
  </si>
  <si>
    <t xml:space="preserve">N° </t>
  </si>
  <si>
    <t>Banco De Chile</t>
  </si>
  <si>
    <t>Scotiabank Sud Americano</t>
  </si>
  <si>
    <t>Banco De Credito e Inversiones</t>
  </si>
  <si>
    <t>Corpbanca</t>
  </si>
  <si>
    <t>Citibank N.A.</t>
  </si>
  <si>
    <t>Banco Santander-Chile</t>
  </si>
  <si>
    <t>Banco Security</t>
  </si>
  <si>
    <t>BBVA Banco</t>
  </si>
  <si>
    <t>Banco Del Desarrollo</t>
  </si>
  <si>
    <t>TOTAL</t>
  </si>
  <si>
    <t xml:space="preserve"> Febrero 2005</t>
  </si>
  <si>
    <t>Para Imprimir: Control+P</t>
  </si>
  <si>
    <t>Para Guardar: F12</t>
  </si>
  <si>
    <t xml:space="preserve"> Mayo 2005</t>
  </si>
  <si>
    <t>Número y monto cuentas corrientes con pago intereses</t>
  </si>
  <si>
    <t>Agosto de 2005</t>
  </si>
  <si>
    <t xml:space="preserve"> Agosto de 2005</t>
  </si>
  <si>
    <t>Número y monto cuentas corrientes con pago de intereses por</t>
  </si>
  <si>
    <t>Moneda Chilena - Noviembre de 2005</t>
  </si>
  <si>
    <t>Banco de Chile</t>
  </si>
  <si>
    <t>Banco de Crédito e Inversiones</t>
  </si>
  <si>
    <t>Banco Bilbao Vizcaya Argentaria, Chile</t>
  </si>
  <si>
    <t>Banco del Desarrollo</t>
  </si>
  <si>
    <t xml:space="preserve">Número y monto de cuentas corrientes en moneda chilena por tramos </t>
  </si>
  <si>
    <t>con pago de intereses</t>
  </si>
  <si>
    <t xml:space="preserve"> Noviembre de 2005</t>
  </si>
  <si>
    <t>Act: 10/02/2006</t>
  </si>
  <si>
    <t>Cuentas Corrientes con Pago de Intereses</t>
  </si>
  <si>
    <t>Información disponible en esta publicación</t>
  </si>
  <si>
    <t>Número y monto de cuentas corrientes en moneda chilena por tramos con pago de intereses</t>
  </si>
  <si>
    <t>Número y monto cuentas corrientes con pago de intereses por tipo de persona e institución</t>
  </si>
  <si>
    <t xml:space="preserve">Evolución </t>
  </si>
  <si>
    <t>Act.: 05/07/2007</t>
  </si>
  <si>
    <t>Evolución Número y Monto</t>
  </si>
  <si>
    <t>Cuentas Corrientes con pago de  intereses</t>
  </si>
  <si>
    <t>( en moneda chilena )</t>
  </si>
  <si>
    <t>Número</t>
  </si>
  <si>
    <t>Monto</t>
  </si>
  <si>
    <t>Saldo promedio</t>
  </si>
  <si>
    <t>por cuenta</t>
  </si>
  <si>
    <t xml:space="preserve"> (mm$)</t>
  </si>
  <si>
    <t>(mm$)</t>
  </si>
  <si>
    <t>Act:10/02/2006</t>
  </si>
  <si>
    <t>Volver al Indice</t>
  </si>
  <si>
    <t>Evolución Número y Monto Cuentas Corrientes con pago de intereses (2002 a 2005)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</si>
</sst>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m/yyyy"/>
    <numFmt numFmtId="165" formatCode="0.0"/>
    <numFmt numFmtId="166" formatCode="_-&quot;$&quot;\ * #,##0;\-&quot;$&quot;\ * #,##0;_-&quot;$&quot;\ * &quot;-&quot;;_-@"/>
    <numFmt numFmtId="167" formatCode="* #,##0;* \-#,##0;* &quot;-&quot;;@"/>
    <numFmt numFmtId="168" formatCode="_-&quot;$&quot;\ * #,##0.00;\-&quot;$&quot;\ * #,##0.00;_-&quot;$&quot;\ * &quot;-&quot;??;_-@"/>
    <numFmt numFmtId="169" formatCode="* #,##0.00;* \-#,##0.00;* &quot;-&quot;??;@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$&quot;#,##0_);[Red]\(&quot;$&quot;#,##0\)"/>
    <numFmt numFmtId="175" formatCode="&quot;$&quot;#,##0.00_);[Red]\(&quot;$&quot;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[$-340A]dddd\,\ dd&quot; de &quot;mmmm&quot; de &quot;yyyy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mmmm\ &quot;de&quot;\ yyyy"/>
    <numFmt numFmtId="192" formatCode="&quot;mmmm&quot;\ de\ &quot;yyyy&quot;"/>
    <numFmt numFmtId="193" formatCode="mmm/yyyy"/>
    <numFmt numFmtId="194" formatCode="#,##0.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sz val="8"/>
      <color indexed="10"/>
      <name val="Arial"/>
      <family val="0"/>
    </font>
    <font>
      <b/>
      <sz val="12"/>
      <color indexed="21"/>
      <name val="Arial"/>
      <family val="2"/>
    </font>
    <font>
      <u val="single"/>
      <sz val="6"/>
      <color indexed="12"/>
      <name val="Helv"/>
      <family val="0"/>
    </font>
    <font>
      <b/>
      <sz val="14"/>
      <color indexed="2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21"/>
      <name val="Arial"/>
      <family val="0"/>
    </font>
    <font>
      <sz val="12"/>
      <color indexed="21"/>
      <name val="Arial"/>
      <family val="2"/>
    </font>
    <font>
      <b/>
      <sz val="12"/>
      <name val="Arial"/>
      <family val="2"/>
    </font>
    <font>
      <sz val="11"/>
      <color indexed="21"/>
      <name val="Arial"/>
      <family val="2"/>
    </font>
    <font>
      <b/>
      <sz val="11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u val="single"/>
      <sz val="9"/>
      <color indexed="2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10" xfId="0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11" xfId="0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0" fontId="0" fillId="2" borderId="12" xfId="0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9" fillId="2" borderId="0" xfId="0" applyFont="1" applyFill="1" applyAlignment="1">
      <alignment/>
    </xf>
    <xf numFmtId="3" fontId="0" fillId="2" borderId="10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17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164" fontId="4" fillId="2" borderId="0" xfId="0" applyNumberFormat="1" applyFont="1" applyFill="1" applyAlignment="1">
      <alignment/>
    </xf>
    <xf numFmtId="0" fontId="4" fillId="2" borderId="5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22" applyFont="1" applyFill="1">
      <alignment/>
      <protection/>
    </xf>
    <xf numFmtId="0" fontId="12" fillId="2" borderId="0" xfId="22" applyFont="1" applyFill="1" applyAlignment="1">
      <alignment horizontal="center"/>
      <protection/>
    </xf>
    <xf numFmtId="0" fontId="13" fillId="2" borderId="0" xfId="22" applyFont="1" applyFill="1">
      <alignment/>
      <protection/>
    </xf>
    <xf numFmtId="0" fontId="10" fillId="0" borderId="0" xfId="22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17" fontId="14" fillId="3" borderId="0" xfId="22" applyNumberFormat="1" applyFont="1" applyFill="1" applyBorder="1" applyAlignment="1">
      <alignment horizontal="center"/>
      <protection/>
    </xf>
    <xf numFmtId="0" fontId="15" fillId="2" borderId="0" xfId="22" applyFont="1" applyFill="1" applyBorder="1">
      <alignment/>
      <protection/>
    </xf>
    <xf numFmtId="0" fontId="16" fillId="2" borderId="0" xfId="15" applyFont="1" applyFill="1" applyBorder="1" applyAlignment="1">
      <alignment horizontal="left"/>
    </xf>
    <xf numFmtId="0" fontId="17" fillId="2" borderId="0" xfId="22" applyFont="1" applyFill="1">
      <alignment/>
      <protection/>
    </xf>
    <xf numFmtId="0" fontId="18" fillId="0" borderId="0" xfId="22" applyFont="1" applyFill="1" applyBorder="1" applyAlignment="1">
      <alignment horizontal="center"/>
      <protection/>
    </xf>
    <xf numFmtId="0" fontId="16" fillId="2" borderId="0" xfId="17" applyFont="1" applyFill="1" applyAlignment="1">
      <alignment/>
    </xf>
    <xf numFmtId="0" fontId="17" fillId="0" borderId="0" xfId="0" applyFont="1" applyAlignment="1">
      <alignment/>
    </xf>
    <xf numFmtId="0" fontId="19" fillId="2" borderId="0" xfId="22" applyFont="1" applyFill="1">
      <alignment/>
      <protection/>
    </xf>
    <xf numFmtId="0" fontId="20" fillId="2" borderId="0" xfId="22" applyFont="1" applyFill="1" applyBorder="1">
      <alignment/>
      <protection/>
    </xf>
    <xf numFmtId="0" fontId="21" fillId="2" borderId="0" xfId="22" applyFont="1" applyFill="1">
      <alignment/>
      <protection/>
    </xf>
    <xf numFmtId="0" fontId="14" fillId="3" borderId="0" xfId="0" applyFont="1" applyFill="1" applyAlignment="1">
      <alignment horizontal="center"/>
    </xf>
    <xf numFmtId="0" fontId="16" fillId="0" borderId="0" xfId="15" applyFont="1" applyFill="1" applyAlignment="1">
      <alignment/>
    </xf>
    <xf numFmtId="0" fontId="17" fillId="0" borderId="0" xfId="0" applyFont="1" applyFill="1" applyAlignment="1">
      <alignment/>
    </xf>
    <xf numFmtId="0" fontId="22" fillId="2" borderId="0" xfId="22" applyFont="1" applyFill="1">
      <alignment/>
      <protection/>
    </xf>
    <xf numFmtId="0" fontId="22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3" fontId="4" fillId="2" borderId="4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0" fillId="2" borderId="17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7" fontId="0" fillId="2" borderId="10" xfId="0" applyNumberFormat="1" applyFont="1" applyFill="1" applyBorder="1" applyAlignment="1">
      <alignment horizontal="left"/>
    </xf>
    <xf numFmtId="3" fontId="0" fillId="2" borderId="4" xfId="0" applyNumberFormat="1" applyFont="1" applyFill="1" applyBorder="1" applyAlignment="1">
      <alignment horizontal="center"/>
    </xf>
    <xf numFmtId="3" fontId="0" fillId="2" borderId="16" xfId="0" applyNumberFormat="1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 horizontal="center"/>
    </xf>
    <xf numFmtId="17" fontId="0" fillId="2" borderId="11" xfId="0" applyNumberFormat="1" applyFont="1" applyFill="1" applyBorder="1" applyAlignment="1">
      <alignment horizontal="left"/>
    </xf>
    <xf numFmtId="3" fontId="0" fillId="2" borderId="6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7" fontId="0" fillId="2" borderId="12" xfId="0" applyNumberFormat="1" applyFont="1" applyFill="1" applyBorder="1" applyAlignment="1">
      <alignment horizontal="left"/>
    </xf>
    <xf numFmtId="3" fontId="0" fillId="2" borderId="8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0" fontId="23" fillId="2" borderId="0" xfId="15" applyFont="1" applyFill="1" applyAlignment="1">
      <alignment/>
    </xf>
    <xf numFmtId="0" fontId="23" fillId="2" borderId="0" xfId="15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7" fontId="4" fillId="2" borderId="0" xfId="0" applyNumberFormat="1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17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Hipervínculo_CC - Número y monto con intereses - 2007_v2" xfId="17"/>
    <cellStyle name="Comma" xfId="18"/>
    <cellStyle name="Comma [0]" xfId="19"/>
    <cellStyle name="Currency" xfId="20"/>
    <cellStyle name="Currency [0]" xfId="21"/>
    <cellStyle name="Normal_Sociedades Evaluadoras - Marzo 20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0</xdr:rowOff>
    </xdr:from>
    <xdr:to>
      <xdr:col>1</xdr:col>
      <xdr:colOff>866775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23850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47625</xdr:rowOff>
    </xdr:from>
    <xdr:to>
      <xdr:col>1</xdr:col>
      <xdr:colOff>838200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147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</xdr:row>
      <xdr:rowOff>9525</xdr:rowOff>
    </xdr:from>
    <xdr:to>
      <xdr:col>1</xdr:col>
      <xdr:colOff>733425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3337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</xdr:row>
      <xdr:rowOff>47625</xdr:rowOff>
    </xdr:from>
    <xdr:to>
      <xdr:col>1</xdr:col>
      <xdr:colOff>866775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7147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28575</xdr:rowOff>
    </xdr:from>
    <xdr:to>
      <xdr:col>1</xdr:col>
      <xdr:colOff>847725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5242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66675</xdr:rowOff>
    </xdr:from>
    <xdr:to>
      <xdr:col>1</xdr:col>
      <xdr:colOff>914400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9052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</xdr:row>
      <xdr:rowOff>66675</xdr:rowOff>
    </xdr:from>
    <xdr:to>
      <xdr:col>1</xdr:col>
      <xdr:colOff>866775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9052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104775</xdr:rowOff>
    </xdr:from>
    <xdr:to>
      <xdr:col>1</xdr:col>
      <xdr:colOff>914400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2862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190500</xdr:rowOff>
    </xdr:from>
    <xdr:to>
      <xdr:col>1</xdr:col>
      <xdr:colOff>542925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1435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114300</xdr:rowOff>
    </xdr:from>
    <xdr:to>
      <xdr:col>1</xdr:col>
      <xdr:colOff>971550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815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C3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.7109375" style="55" customWidth="1"/>
    <col min="2" max="2" width="97.28125" style="55" customWidth="1"/>
    <col min="3" max="16384" width="11.421875" style="55" customWidth="1"/>
  </cols>
  <sheetData>
    <row r="1" spans="1:3" ht="12.75">
      <c r="A1" s="53" t="s">
        <v>32</v>
      </c>
      <c r="B1" s="54"/>
      <c r="C1" s="54"/>
    </row>
    <row r="2" ht="12.75">
      <c r="A2" s="53" t="s">
        <v>33</v>
      </c>
    </row>
    <row r="3" spans="1:3" ht="18">
      <c r="A3" s="56"/>
      <c r="B3" s="57" t="s">
        <v>48</v>
      </c>
      <c r="C3" s="56"/>
    </row>
    <row r="4" spans="1:2" s="60" customFormat="1" ht="15.75">
      <c r="A4" s="58"/>
      <c r="B4" s="59" t="s">
        <v>49</v>
      </c>
    </row>
    <row r="5" spans="1:2" s="60" customFormat="1" ht="15.75">
      <c r="A5" s="58"/>
      <c r="B5" s="59"/>
    </row>
    <row r="6" spans="1:2" s="60" customFormat="1" ht="15.75">
      <c r="A6" s="58"/>
      <c r="B6" s="61">
        <v>38657</v>
      </c>
    </row>
    <row r="7" spans="1:2" s="60" customFormat="1" ht="15">
      <c r="A7" s="58"/>
      <c r="B7" s="62"/>
    </row>
    <row r="8" spans="1:2" s="60" customFormat="1" ht="15">
      <c r="A8" s="58"/>
      <c r="B8" s="63" t="s">
        <v>50</v>
      </c>
    </row>
    <row r="9" spans="1:3" ht="15">
      <c r="A9" s="56"/>
      <c r="B9" s="63" t="s">
        <v>51</v>
      </c>
      <c r="C9" s="62"/>
    </row>
    <row r="10" spans="1:3" s="67" customFormat="1" ht="15.75">
      <c r="A10" s="64"/>
      <c r="B10" s="65"/>
      <c r="C10" s="66"/>
    </row>
    <row r="11" spans="1:3" ht="15.75">
      <c r="A11" s="56"/>
      <c r="B11" s="61">
        <v>38565</v>
      </c>
      <c r="C11" s="68"/>
    </row>
    <row r="12" spans="1:3" ht="12.75">
      <c r="A12" s="56"/>
      <c r="B12" s="62"/>
      <c r="C12" s="56"/>
    </row>
    <row r="13" spans="1:3" ht="15">
      <c r="A13" s="56"/>
      <c r="B13" s="63" t="s">
        <v>50</v>
      </c>
      <c r="C13" s="54"/>
    </row>
    <row r="14" spans="1:3" ht="15">
      <c r="A14" s="56"/>
      <c r="B14" s="63" t="s">
        <v>51</v>
      </c>
      <c r="C14" s="54"/>
    </row>
    <row r="15" spans="1:3" ht="15.75">
      <c r="A15" s="56"/>
      <c r="B15" s="65"/>
      <c r="C15" s="54"/>
    </row>
    <row r="16" spans="1:3" ht="15.75">
      <c r="A16" s="54"/>
      <c r="B16" s="61">
        <v>38473</v>
      </c>
      <c r="C16" s="54"/>
    </row>
    <row r="17" ht="12.75">
      <c r="B17" s="62"/>
    </row>
    <row r="18" ht="15">
      <c r="B18" s="63" t="s">
        <v>50</v>
      </c>
    </row>
    <row r="19" ht="15">
      <c r="B19" s="63" t="s">
        <v>51</v>
      </c>
    </row>
    <row r="20" ht="15">
      <c r="B20" s="69"/>
    </row>
    <row r="21" ht="15.75">
      <c r="B21" s="61">
        <v>38384</v>
      </c>
    </row>
    <row r="22" ht="12.75">
      <c r="B22" s="70"/>
    </row>
    <row r="23" ht="15">
      <c r="B23" s="63" t="s">
        <v>50</v>
      </c>
    </row>
    <row r="24" ht="15">
      <c r="B24" s="63" t="s">
        <v>51</v>
      </c>
    </row>
    <row r="26" ht="15.75">
      <c r="B26" s="71" t="s">
        <v>52</v>
      </c>
    </row>
    <row r="28" ht="15">
      <c r="B28" s="72" t="s">
        <v>65</v>
      </c>
    </row>
    <row r="29" ht="15">
      <c r="B29" s="73"/>
    </row>
    <row r="30" ht="12.75">
      <c r="B30" s="74" t="s">
        <v>17</v>
      </c>
    </row>
    <row r="32" ht="12.75">
      <c r="B32" s="75" t="s">
        <v>53</v>
      </c>
    </row>
  </sheetData>
  <hyperlinks>
    <hyperlink ref="B18" location="'Mayo 2005 - Sistema'!A1" display="Número y monto de cuentas corrientes en moneda chilena por tramos con pago de intereses"/>
    <hyperlink ref="B19" location="'Mayo 2005 - Bancos'!A1" display="Número y monto cuentas corrientes con pago de intereses por tipo de persona e institución"/>
    <hyperlink ref="B23" location="'Febrero 2005 - Sistema'!A1" display="Número y monto de cuentas corrientes en moneda chilena por tramos con pago de intereses"/>
    <hyperlink ref="B24" location="'Febrero 2005 - Bancos'!A1" display="Número y monto cuentas corrientes con pago de intereses por tipo de persona e institución"/>
    <hyperlink ref="B28" location="'Evolución - Sistema'!A1" display="Evolución Número y Monto Cuentas Corrientes con pago de intereses (2002 a 2006)"/>
    <hyperlink ref="B13" location="'Agosto 2005 - Sistema'!A1" display="Número y monto de cuentas corrientes en moneda chilena por tramos con pago de intereses"/>
    <hyperlink ref="B14" location="'Agosto 2005 - Bancos'!A1" display="Número y monto cuentas corrientes con pago de intereses por tipo de persona e institución"/>
    <hyperlink ref="B8" location="'Noviembre 2005 - Sistema'!A1" display="Número y monto de cuentas corrientes en moneda chilena por tramos con pago de intereses"/>
    <hyperlink ref="B9" location="'Noviembre 2005 - Bancos'!A1" display="Número y monto cuentas corrientes con pago de intereses por tipo de persona e institución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headerFooter alignWithMargins="0">
    <oddFooter>&amp;LActualizado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E2" sqref="E2"/>
    </sheetView>
  </sheetViews>
  <sheetFormatPr defaultColWidth="11.421875" defaultRowHeight="12.75"/>
  <cols>
    <col min="1" max="1" width="2.7109375" style="54" customWidth="1"/>
    <col min="2" max="5" width="19.28125" style="54" customWidth="1"/>
    <col min="6" max="6" width="11.421875" style="54" customWidth="1"/>
    <col min="7" max="7" width="12.421875" style="54" bestFit="1" customWidth="1"/>
    <col min="8" max="16384" width="11.421875" style="54" customWidth="1"/>
  </cols>
  <sheetData>
    <row r="1" ht="12.75">
      <c r="A1" s="45" t="s">
        <v>32</v>
      </c>
    </row>
    <row r="2" spans="1:5" ht="12.75">
      <c r="A2" s="45" t="s">
        <v>33</v>
      </c>
      <c r="E2" s="98" t="s">
        <v>64</v>
      </c>
    </row>
    <row r="3" spans="2:5" ht="15.75">
      <c r="B3" s="100" t="s">
        <v>54</v>
      </c>
      <c r="C3" s="100"/>
      <c r="D3" s="100"/>
      <c r="E3" s="100"/>
    </row>
    <row r="4" spans="2:5" ht="15.75">
      <c r="B4" s="100" t="s">
        <v>55</v>
      </c>
      <c r="C4" s="100"/>
      <c r="D4" s="100"/>
      <c r="E4" s="100"/>
    </row>
    <row r="5" spans="2:5" ht="12.75">
      <c r="B5" s="111" t="s">
        <v>56</v>
      </c>
      <c r="C5" s="111"/>
      <c r="D5" s="111"/>
      <c r="E5" s="111"/>
    </row>
    <row r="7" spans="2:5" ht="12.75">
      <c r="B7" s="77"/>
      <c r="C7" s="78" t="s">
        <v>57</v>
      </c>
      <c r="D7" s="79" t="s">
        <v>58</v>
      </c>
      <c r="E7" s="52" t="s">
        <v>59</v>
      </c>
    </row>
    <row r="8" spans="2:5" ht="12.75">
      <c r="B8" s="77"/>
      <c r="C8" s="80"/>
      <c r="D8" s="81"/>
      <c r="E8" s="82" t="s">
        <v>60</v>
      </c>
    </row>
    <row r="9" spans="3:5" ht="12.75">
      <c r="C9" s="83"/>
      <c r="D9" s="84" t="s">
        <v>61</v>
      </c>
      <c r="E9" s="32" t="s">
        <v>62</v>
      </c>
    </row>
    <row r="10" spans="3:5" ht="12.75">
      <c r="C10" s="81"/>
      <c r="D10" s="85"/>
      <c r="E10" s="76"/>
    </row>
    <row r="11" spans="2:5" ht="12.75">
      <c r="B11" s="86">
        <v>37500</v>
      </c>
      <c r="C11" s="87">
        <v>6568</v>
      </c>
      <c r="D11" s="88">
        <v>35763.6146087999</v>
      </c>
      <c r="E11" s="89">
        <v>5.44513011705236</v>
      </c>
    </row>
    <row r="12" spans="2:5" ht="12.75">
      <c r="B12" s="90">
        <v>37530</v>
      </c>
      <c r="C12" s="91">
        <v>7039</v>
      </c>
      <c r="D12" s="85">
        <v>38125.969254784206</v>
      </c>
      <c r="E12" s="92">
        <v>5.416390006362296</v>
      </c>
    </row>
    <row r="13" spans="2:5" ht="12.75">
      <c r="B13" s="90">
        <v>37561</v>
      </c>
      <c r="C13" s="91">
        <v>7422</v>
      </c>
      <c r="D13" s="85">
        <v>35843.4947317525</v>
      </c>
      <c r="E13" s="92">
        <v>4.8293579536179605</v>
      </c>
    </row>
    <row r="14" spans="2:5" ht="12.75">
      <c r="B14" s="90">
        <v>37591</v>
      </c>
      <c r="C14" s="91">
        <v>7441</v>
      </c>
      <c r="D14" s="85">
        <v>37585.49839975771</v>
      </c>
      <c r="E14" s="92">
        <v>5.051135384996332</v>
      </c>
    </row>
    <row r="15" spans="2:5" ht="12.75">
      <c r="B15" s="90">
        <v>37622</v>
      </c>
      <c r="C15" s="91">
        <v>7470</v>
      </c>
      <c r="D15" s="85">
        <v>38418.167670743</v>
      </c>
      <c r="E15" s="92">
        <v>5.142994333432798</v>
      </c>
    </row>
    <row r="16" spans="2:5" ht="12.75">
      <c r="B16" s="90">
        <v>37653</v>
      </c>
      <c r="C16" s="91">
        <v>7502</v>
      </c>
      <c r="D16" s="85">
        <v>39953.9507317419</v>
      </c>
      <c r="E16" s="92">
        <v>5.325773224705665</v>
      </c>
    </row>
    <row r="17" spans="2:5" ht="12.75">
      <c r="B17" s="90">
        <v>37681</v>
      </c>
      <c r="C17" s="91">
        <v>7517</v>
      </c>
      <c r="D17" s="85">
        <v>41928.311962740896</v>
      </c>
      <c r="E17" s="92">
        <v>5.577798584906332</v>
      </c>
    </row>
    <row r="18" spans="2:5" ht="12.75">
      <c r="B18" s="90">
        <v>37712</v>
      </c>
      <c r="C18" s="91">
        <v>7479</v>
      </c>
      <c r="D18" s="85">
        <v>48300.642496795204</v>
      </c>
      <c r="E18" s="92">
        <v>6.45816853814617</v>
      </c>
    </row>
    <row r="19" spans="2:5" ht="12.75">
      <c r="B19" s="90">
        <v>37742</v>
      </c>
      <c r="C19" s="91">
        <v>7463</v>
      </c>
      <c r="D19" s="85">
        <v>46617.186554768705</v>
      </c>
      <c r="E19" s="92">
        <v>6.246440647831798</v>
      </c>
    </row>
    <row r="20" spans="2:5" ht="12.75">
      <c r="B20" s="90">
        <v>37773</v>
      </c>
      <c r="C20" s="91">
        <v>7425</v>
      </c>
      <c r="D20" s="85">
        <v>65095.1096637745</v>
      </c>
      <c r="E20" s="92">
        <v>8.767018136535286</v>
      </c>
    </row>
    <row r="21" spans="2:5" ht="12.75">
      <c r="B21" s="90">
        <v>37803</v>
      </c>
      <c r="C21" s="91">
        <v>7417</v>
      </c>
      <c r="D21" s="85">
        <v>62360.522813788404</v>
      </c>
      <c r="E21" s="92">
        <v>8.407782501521964</v>
      </c>
    </row>
    <row r="22" spans="2:5" ht="12.75">
      <c r="B22" s="90">
        <v>37834</v>
      </c>
      <c r="C22" s="91">
        <v>7390</v>
      </c>
      <c r="D22" s="85">
        <v>51265.92045377361</v>
      </c>
      <c r="E22" s="92">
        <v>6.937201685219703</v>
      </c>
    </row>
    <row r="23" spans="2:5" ht="12.75">
      <c r="B23" s="90">
        <v>37865</v>
      </c>
      <c r="C23" s="91">
        <v>7336</v>
      </c>
      <c r="D23" s="85">
        <v>47047.434268737605</v>
      </c>
      <c r="E23" s="92">
        <v>6.4132271358693576</v>
      </c>
    </row>
    <row r="24" spans="2:5" ht="12.75">
      <c r="B24" s="90">
        <v>37895</v>
      </c>
      <c r="C24" s="91">
        <v>7285</v>
      </c>
      <c r="D24" s="85">
        <v>54750.00882479321</v>
      </c>
      <c r="E24" s="92">
        <v>7.515443901824737</v>
      </c>
    </row>
    <row r="25" spans="2:5" ht="12.75">
      <c r="B25" s="90">
        <v>37926</v>
      </c>
      <c r="C25" s="91">
        <v>7239</v>
      </c>
      <c r="D25" s="85">
        <v>47113.522679791706</v>
      </c>
      <c r="E25" s="92">
        <v>6.508291570630157</v>
      </c>
    </row>
    <row r="26" spans="2:5" ht="12.75">
      <c r="B26" s="90">
        <v>37956</v>
      </c>
      <c r="C26" s="91">
        <v>7055</v>
      </c>
      <c r="D26" s="85">
        <v>52423.680608783</v>
      </c>
      <c r="E26" s="92">
        <v>7.430713055816159</v>
      </c>
    </row>
    <row r="27" spans="2:5" ht="12.75">
      <c r="B27" s="90">
        <v>37987</v>
      </c>
      <c r="C27" s="91">
        <v>7037</v>
      </c>
      <c r="D27" s="85">
        <v>92560.9113127947</v>
      </c>
      <c r="E27" s="92">
        <v>13.153461888986032</v>
      </c>
    </row>
    <row r="28" spans="2:5" ht="12.75">
      <c r="B28" s="90">
        <v>38018</v>
      </c>
      <c r="C28" s="91">
        <v>6997</v>
      </c>
      <c r="D28" s="85">
        <v>69910.7779098119</v>
      </c>
      <c r="E28" s="92">
        <v>9.991536074004847</v>
      </c>
    </row>
    <row r="29" spans="2:5" ht="12.75">
      <c r="B29" s="90">
        <v>38047</v>
      </c>
      <c r="C29" s="91">
        <v>6972</v>
      </c>
      <c r="D29" s="85">
        <v>47624.0293407986</v>
      </c>
      <c r="E29" s="92">
        <v>6.830755786115692</v>
      </c>
    </row>
    <row r="30" spans="2:5" ht="12.75">
      <c r="B30" s="90">
        <v>38078</v>
      </c>
      <c r="C30" s="91">
        <v>6951</v>
      </c>
      <c r="D30" s="85">
        <v>44957.14764376241</v>
      </c>
      <c r="E30" s="92">
        <v>6.467723729501138</v>
      </c>
    </row>
    <row r="31" spans="2:5" ht="12.75">
      <c r="B31" s="90">
        <v>38108</v>
      </c>
      <c r="C31" s="91">
        <v>6921</v>
      </c>
      <c r="D31" s="85">
        <v>44551.207253774795</v>
      </c>
      <c r="E31" s="92">
        <v>6.437105512754631</v>
      </c>
    </row>
    <row r="32" spans="2:5" ht="12.75">
      <c r="B32" s="90">
        <v>38139</v>
      </c>
      <c r="C32" s="91">
        <v>6711</v>
      </c>
      <c r="D32" s="85">
        <v>47656.89442781381</v>
      </c>
      <c r="E32" s="92">
        <v>7.101310449681688</v>
      </c>
    </row>
    <row r="33" spans="2:5" ht="12.75">
      <c r="B33" s="90">
        <v>38169</v>
      </c>
      <c r="C33" s="91">
        <v>6847</v>
      </c>
      <c r="D33" s="85">
        <v>45774.805586821</v>
      </c>
      <c r="E33" s="92">
        <v>6.685381274546662</v>
      </c>
    </row>
    <row r="34" spans="2:5" ht="12.75">
      <c r="B34" s="90">
        <v>38200</v>
      </c>
      <c r="C34" s="91">
        <v>6822</v>
      </c>
      <c r="D34" s="85">
        <v>46538.72341979491</v>
      </c>
      <c r="E34" s="92">
        <v>6.821859193754751</v>
      </c>
    </row>
    <row r="35" spans="2:5" ht="12.75">
      <c r="B35" s="90">
        <v>38231</v>
      </c>
      <c r="C35" s="91">
        <v>6846</v>
      </c>
      <c r="D35" s="85">
        <v>45218.5419428183</v>
      </c>
      <c r="E35" s="92">
        <v>6.60510399398456</v>
      </c>
    </row>
    <row r="36" spans="2:8" ht="12.75">
      <c r="B36" s="90">
        <v>38261</v>
      </c>
      <c r="C36" s="91">
        <v>6754</v>
      </c>
      <c r="D36" s="85">
        <v>44863.2915047746</v>
      </c>
      <c r="E36" s="92">
        <v>6.642477273434202</v>
      </c>
      <c r="G36" s="77"/>
      <c r="H36" s="77"/>
    </row>
    <row r="37" spans="2:8" ht="12.75">
      <c r="B37" s="90">
        <v>38292</v>
      </c>
      <c r="C37" s="91">
        <v>6757</v>
      </c>
      <c r="D37" s="85">
        <v>46361.556016801806</v>
      </c>
      <c r="E37" s="92">
        <v>6.861263285008407</v>
      </c>
      <c r="G37" s="93"/>
      <c r="H37" s="77"/>
    </row>
    <row r="38" spans="2:8" ht="12.75">
      <c r="B38" s="90">
        <v>38322</v>
      </c>
      <c r="C38" s="91">
        <v>6708</v>
      </c>
      <c r="D38" s="85">
        <v>46018.7366918046</v>
      </c>
      <c r="E38" s="92">
        <v>6.860276787687031</v>
      </c>
      <c r="G38" s="93"/>
      <c r="H38" s="77"/>
    </row>
    <row r="39" spans="2:8" ht="12.75">
      <c r="B39" s="90">
        <v>38353</v>
      </c>
      <c r="C39" s="91">
        <v>6715</v>
      </c>
      <c r="D39" s="85">
        <v>47977.701995802105</v>
      </c>
      <c r="E39" s="92">
        <v>7.144855099896069</v>
      </c>
      <c r="G39" s="93"/>
      <c r="H39" s="77"/>
    </row>
    <row r="40" spans="2:8" ht="12.75">
      <c r="B40" s="90">
        <v>38384</v>
      </c>
      <c r="C40" s="91">
        <v>6726</v>
      </c>
      <c r="D40" s="85">
        <v>51218.1557078228</v>
      </c>
      <c r="E40" s="92">
        <v>7.614950298516622</v>
      </c>
      <c r="G40" s="93"/>
      <c r="H40" s="77"/>
    </row>
    <row r="41" spans="2:8" ht="12.75">
      <c r="B41" s="90">
        <v>38412</v>
      </c>
      <c r="C41" s="91">
        <v>6741</v>
      </c>
      <c r="D41" s="85">
        <v>51527.997418785104</v>
      </c>
      <c r="E41" s="92">
        <v>7.643969354514924</v>
      </c>
      <c r="G41" s="93"/>
      <c r="H41" s="77"/>
    </row>
    <row r="42" spans="2:8" ht="12.75">
      <c r="B42" s="90">
        <v>38443</v>
      </c>
      <c r="C42" s="91">
        <v>6747</v>
      </c>
      <c r="D42" s="85">
        <v>47045.280171830804</v>
      </c>
      <c r="E42" s="92">
        <v>6.972770145521092</v>
      </c>
      <c r="G42" s="93"/>
      <c r="H42" s="77"/>
    </row>
    <row r="43" spans="2:8" ht="12.75">
      <c r="B43" s="90">
        <v>38473</v>
      </c>
      <c r="C43" s="91">
        <v>6752</v>
      </c>
      <c r="D43" s="85">
        <v>51010.7463998218</v>
      </c>
      <c r="E43" s="92">
        <v>7.5549091231963565</v>
      </c>
      <c r="G43" s="93"/>
      <c r="H43" s="77"/>
    </row>
    <row r="44" spans="2:8" ht="12.75">
      <c r="B44" s="90">
        <v>38504</v>
      </c>
      <c r="C44" s="91">
        <v>6751</v>
      </c>
      <c r="D44" s="85">
        <v>51243.997115</v>
      </c>
      <c r="E44" s="92">
        <f aca="true" t="shared" si="0" ref="E44:E49">D44/C44</f>
        <v>7.590578746111687</v>
      </c>
      <c r="G44" s="93"/>
      <c r="H44" s="77"/>
    </row>
    <row r="45" spans="2:8" ht="12.75">
      <c r="B45" s="90">
        <v>38534</v>
      </c>
      <c r="C45" s="91">
        <v>6784</v>
      </c>
      <c r="D45" s="85">
        <v>47952.440319</v>
      </c>
      <c r="E45" s="92">
        <f t="shared" si="0"/>
        <v>7.068461131928066</v>
      </c>
      <c r="G45" s="93"/>
      <c r="H45" s="77"/>
    </row>
    <row r="46" spans="2:8" ht="12.75">
      <c r="B46" s="90">
        <v>38565</v>
      </c>
      <c r="C46" s="91">
        <v>6781</v>
      </c>
      <c r="D46" s="85">
        <v>47654.404498822005</v>
      </c>
      <c r="E46" s="92">
        <f t="shared" si="0"/>
        <v>7.027636705326944</v>
      </c>
      <c r="G46" s="93"/>
      <c r="H46" s="77"/>
    </row>
    <row r="47" spans="2:8" ht="12.75">
      <c r="B47" s="90">
        <v>38596</v>
      </c>
      <c r="C47" s="91">
        <v>6791</v>
      </c>
      <c r="D47" s="85">
        <v>46895.775</v>
      </c>
      <c r="E47" s="92">
        <f t="shared" si="0"/>
        <v>6.905577234575174</v>
      </c>
      <c r="G47" s="93"/>
      <c r="H47" s="77"/>
    </row>
    <row r="48" spans="2:8" ht="12.75">
      <c r="B48" s="90">
        <v>38626</v>
      </c>
      <c r="C48" s="91">
        <v>6813</v>
      </c>
      <c r="D48" s="85">
        <v>44860.72</v>
      </c>
      <c r="E48" s="92">
        <f t="shared" si="0"/>
        <v>6.584576544840746</v>
      </c>
      <c r="G48" s="93"/>
      <c r="H48" s="77"/>
    </row>
    <row r="49" spans="2:8" ht="12.75">
      <c r="B49" s="94">
        <v>38657</v>
      </c>
      <c r="C49" s="95">
        <v>6848</v>
      </c>
      <c r="D49" s="84">
        <v>46271.296</v>
      </c>
      <c r="E49" s="96">
        <f t="shared" si="0"/>
        <v>6.756906542056075</v>
      </c>
      <c r="G49" s="93"/>
      <c r="H49" s="77"/>
    </row>
    <row r="50" spans="7:8" ht="12.75">
      <c r="G50" s="77"/>
      <c r="H50" s="77"/>
    </row>
    <row r="51" ht="12.75">
      <c r="B51" s="1" t="s">
        <v>17</v>
      </c>
    </row>
    <row r="52" ht="12.75">
      <c r="B52" s="54" t="s">
        <v>63</v>
      </c>
    </row>
  </sheetData>
  <mergeCells count="3">
    <mergeCell ref="B3:E3"/>
    <mergeCell ref="B5:E5"/>
    <mergeCell ref="B4:E4"/>
  </mergeCells>
  <hyperlinks>
    <hyperlink ref="E2" location="Indice!A1" display="Volver al 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K2" sqref="K2"/>
    </sheetView>
  </sheetViews>
  <sheetFormatPr defaultColWidth="11.421875" defaultRowHeight="12.75"/>
  <cols>
    <col min="1" max="1" width="4.140625" style="1" customWidth="1"/>
    <col min="2" max="2" width="22.140625" style="1" customWidth="1"/>
    <col min="3" max="3" width="0.42578125" style="1" customWidth="1"/>
    <col min="4" max="5" width="12.7109375" style="1" customWidth="1"/>
    <col min="6" max="6" width="0.42578125" style="1" customWidth="1"/>
    <col min="7" max="8" width="12.7109375" style="1" customWidth="1"/>
    <col min="9" max="9" width="0.42578125" style="1" customWidth="1"/>
    <col min="10" max="11" width="12.7109375" style="1" customWidth="1"/>
    <col min="12" max="16384" width="11.421875" style="1" customWidth="1"/>
  </cols>
  <sheetData>
    <row r="1" ht="12.75" customHeight="1">
      <c r="A1" s="45" t="s">
        <v>32</v>
      </c>
    </row>
    <row r="2" spans="1:11" ht="12.75" customHeight="1">
      <c r="A2" s="45" t="s">
        <v>33</v>
      </c>
      <c r="K2" s="97" t="s">
        <v>64</v>
      </c>
    </row>
    <row r="3" spans="2:11" ht="12.75" customHeight="1">
      <c r="B3" s="99" t="s">
        <v>44</v>
      </c>
      <c r="C3" s="99"/>
      <c r="D3" s="99"/>
      <c r="E3" s="99"/>
      <c r="F3" s="99"/>
      <c r="G3" s="99"/>
      <c r="H3" s="99"/>
      <c r="I3" s="99"/>
      <c r="J3" s="99"/>
      <c r="K3" s="99"/>
    </row>
    <row r="4" spans="2:11" ht="12.75" customHeight="1">
      <c r="B4" s="100" t="s">
        <v>45</v>
      </c>
      <c r="C4" s="100"/>
      <c r="D4" s="100"/>
      <c r="E4" s="100"/>
      <c r="F4" s="100"/>
      <c r="G4" s="100"/>
      <c r="H4" s="100"/>
      <c r="I4" s="100"/>
      <c r="J4" s="100"/>
      <c r="K4" s="100"/>
    </row>
    <row r="5" spans="2:11" ht="12.75" customHeight="1">
      <c r="B5" s="101" t="s">
        <v>46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10:11" ht="12.75" customHeight="1">
      <c r="J6" s="104"/>
      <c r="K6" s="104"/>
    </row>
    <row r="7" spans="2:11" s="2" customFormat="1" ht="12.75" customHeight="1">
      <c r="B7" s="15" t="s">
        <v>5</v>
      </c>
      <c r="C7" s="19"/>
      <c r="D7" s="102" t="s">
        <v>8</v>
      </c>
      <c r="E7" s="103"/>
      <c r="F7" s="20"/>
      <c r="G7" s="102" t="s">
        <v>7</v>
      </c>
      <c r="H7" s="103"/>
      <c r="I7" s="20"/>
      <c r="J7" s="105" t="s">
        <v>4</v>
      </c>
      <c r="K7" s="106"/>
    </row>
    <row r="8" spans="2:11" s="2" customFormat="1" ht="12.75" customHeight="1">
      <c r="B8" s="21" t="s">
        <v>6</v>
      </c>
      <c r="C8" s="19"/>
      <c r="D8" s="22" t="s">
        <v>13</v>
      </c>
      <c r="E8" s="23" t="s">
        <v>14</v>
      </c>
      <c r="F8" s="7"/>
      <c r="G8" s="22" t="s">
        <v>13</v>
      </c>
      <c r="H8" s="23" t="s">
        <v>14</v>
      </c>
      <c r="I8" s="7"/>
      <c r="J8" s="22" t="s">
        <v>13</v>
      </c>
      <c r="K8" s="23" t="s">
        <v>14</v>
      </c>
    </row>
    <row r="9" spans="2:11" s="2" customFormat="1" ht="4.5" customHeigh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ht="12.75" customHeight="1">
      <c r="B10" s="15" t="s">
        <v>0</v>
      </c>
      <c r="C10" s="19"/>
      <c r="D10" s="9">
        <v>1555</v>
      </c>
      <c r="E10" s="46">
        <v>56.82783793440001</v>
      </c>
      <c r="F10" s="24"/>
      <c r="G10" s="9">
        <v>350</v>
      </c>
      <c r="H10" s="46">
        <v>5.1418779934</v>
      </c>
      <c r="I10" s="24"/>
      <c r="J10" s="9">
        <f aca="true" t="shared" si="0" ref="J10:K17">D10+G10</f>
        <v>1905</v>
      </c>
      <c r="K10" s="10">
        <f t="shared" si="0"/>
        <v>61.96971592780001</v>
      </c>
    </row>
    <row r="11" spans="2:11" ht="12.75" customHeight="1">
      <c r="B11" s="16" t="s">
        <v>1</v>
      </c>
      <c r="C11" s="19"/>
      <c r="D11" s="11">
        <v>713</v>
      </c>
      <c r="E11" s="47">
        <v>250.7963499871</v>
      </c>
      <c r="F11" s="24"/>
      <c r="G11" s="11">
        <v>49</v>
      </c>
      <c r="H11" s="47">
        <v>17.187138</v>
      </c>
      <c r="I11" s="24"/>
      <c r="J11" s="11">
        <f t="shared" si="0"/>
        <v>762</v>
      </c>
      <c r="K11" s="12">
        <f t="shared" si="0"/>
        <v>267.9834879871</v>
      </c>
    </row>
    <row r="12" spans="2:11" ht="12.75" customHeight="1">
      <c r="B12" s="16" t="s">
        <v>2</v>
      </c>
      <c r="C12" s="19"/>
      <c r="D12" s="11">
        <v>1396</v>
      </c>
      <c r="E12" s="47">
        <v>1671.5825919393</v>
      </c>
      <c r="F12" s="24"/>
      <c r="G12" s="11">
        <v>113</v>
      </c>
      <c r="H12" s="47">
        <v>137.89970899829999</v>
      </c>
      <c r="I12" s="24"/>
      <c r="J12" s="11">
        <f t="shared" si="0"/>
        <v>1509</v>
      </c>
      <c r="K12" s="12">
        <f t="shared" si="0"/>
        <v>1809.4823009376</v>
      </c>
    </row>
    <row r="13" spans="2:11" ht="12.75" customHeight="1">
      <c r="B13" s="16" t="s">
        <v>9</v>
      </c>
      <c r="C13" s="19"/>
      <c r="D13" s="11">
        <v>824</v>
      </c>
      <c r="E13" s="47">
        <v>2604.2618469715</v>
      </c>
      <c r="F13" s="24"/>
      <c r="G13" s="11">
        <v>71</v>
      </c>
      <c r="H13" s="47">
        <v>228.9133109997</v>
      </c>
      <c r="I13" s="24"/>
      <c r="J13" s="11">
        <f t="shared" si="0"/>
        <v>895</v>
      </c>
      <c r="K13" s="12">
        <f t="shared" si="0"/>
        <v>2833.1751579712</v>
      </c>
    </row>
    <row r="14" spans="2:11" ht="12.75" customHeight="1">
      <c r="B14" s="16" t="s">
        <v>3</v>
      </c>
      <c r="C14" s="19"/>
      <c r="D14" s="11">
        <v>678</v>
      </c>
      <c r="E14" s="47">
        <v>4347.4912029873</v>
      </c>
      <c r="F14" s="24"/>
      <c r="G14" s="11">
        <v>71</v>
      </c>
      <c r="H14" s="47">
        <v>440.9671469996</v>
      </c>
      <c r="I14" s="24"/>
      <c r="J14" s="11">
        <f t="shared" si="0"/>
        <v>749</v>
      </c>
      <c r="K14" s="12">
        <f t="shared" si="0"/>
        <v>4788.4583499869</v>
      </c>
    </row>
    <row r="15" spans="2:11" ht="12.75" customHeight="1">
      <c r="B15" s="17" t="s">
        <v>10</v>
      </c>
      <c r="C15" s="25"/>
      <c r="D15" s="11">
        <v>640</v>
      </c>
      <c r="E15" s="47">
        <v>9543.6627069856</v>
      </c>
      <c r="F15" s="24"/>
      <c r="G15" s="11">
        <v>97</v>
      </c>
      <c r="H15" s="47">
        <v>1580.3397379988</v>
      </c>
      <c r="I15" s="24"/>
      <c r="J15" s="11">
        <f t="shared" si="0"/>
        <v>737</v>
      </c>
      <c r="K15" s="12">
        <f t="shared" si="0"/>
        <v>11124.0024449844</v>
      </c>
    </row>
    <row r="16" spans="2:11" ht="12.75" customHeight="1">
      <c r="B16" s="17" t="s">
        <v>12</v>
      </c>
      <c r="C16" s="25"/>
      <c r="D16" s="11">
        <v>184</v>
      </c>
      <c r="E16" s="47">
        <v>7954.3052479972</v>
      </c>
      <c r="F16" s="24"/>
      <c r="G16" s="11">
        <v>49</v>
      </c>
      <c r="H16" s="47">
        <v>2222.0556029987997</v>
      </c>
      <c r="I16" s="24"/>
      <c r="J16" s="11">
        <f t="shared" si="0"/>
        <v>233</v>
      </c>
      <c r="K16" s="12">
        <f t="shared" si="0"/>
        <v>10176.360850996</v>
      </c>
    </row>
    <row r="17" spans="2:11" ht="12.75" customHeight="1">
      <c r="B17" s="18" t="s">
        <v>11</v>
      </c>
      <c r="C17" s="25"/>
      <c r="D17" s="13">
        <v>38</v>
      </c>
      <c r="E17" s="48">
        <v>6564.2167289996</v>
      </c>
      <c r="F17" s="24"/>
      <c r="G17" s="13">
        <v>20</v>
      </c>
      <c r="H17" s="48">
        <v>8645.6475669998</v>
      </c>
      <c r="I17" s="24"/>
      <c r="J17" s="13">
        <f t="shared" si="0"/>
        <v>58</v>
      </c>
      <c r="K17" s="14">
        <f t="shared" si="0"/>
        <v>15209.8642959994</v>
      </c>
    </row>
    <row r="18" spans="2:11" ht="4.5" customHeight="1">
      <c r="B18" s="25"/>
      <c r="C18" s="25"/>
      <c r="D18" s="24"/>
      <c r="E18" s="24"/>
      <c r="F18" s="24"/>
      <c r="G18" s="24"/>
      <c r="H18" s="24"/>
      <c r="I18" s="24"/>
      <c r="J18" s="24"/>
      <c r="K18" s="24"/>
    </row>
    <row r="19" spans="2:11" ht="12.75" customHeight="1">
      <c r="B19" s="26" t="s">
        <v>4</v>
      </c>
      <c r="C19" s="19"/>
      <c r="D19" s="27">
        <f>SUM(D10:D17)</f>
        <v>6028</v>
      </c>
      <c r="E19" s="28">
        <f>SUM(E10:E17)</f>
        <v>32993.144513802</v>
      </c>
      <c r="F19" s="24"/>
      <c r="G19" s="27">
        <f>SUM(G10:G17)</f>
        <v>820</v>
      </c>
      <c r="H19" s="28">
        <f>SUM(H10:H17)</f>
        <v>13278.1520909884</v>
      </c>
      <c r="I19" s="24"/>
      <c r="J19" s="27">
        <f>SUM(J10:J17)</f>
        <v>6848</v>
      </c>
      <c r="K19" s="28">
        <f>SUM(K10:K17)</f>
        <v>46271.2966047904</v>
      </c>
    </row>
    <row r="20" spans="3:11" ht="12.75">
      <c r="C20" s="29"/>
      <c r="D20" s="30"/>
      <c r="E20" s="30"/>
      <c r="F20" s="24"/>
      <c r="G20" s="30"/>
      <c r="H20" s="30"/>
      <c r="I20" s="30"/>
      <c r="J20" s="30"/>
      <c r="K20" s="30"/>
    </row>
    <row r="21" spans="2:11" ht="12.75">
      <c r="B21" s="1" t="s">
        <v>17</v>
      </c>
      <c r="D21" s="30"/>
      <c r="E21" s="30"/>
      <c r="F21" s="24"/>
      <c r="G21" s="30"/>
      <c r="H21" s="30"/>
      <c r="I21" s="30"/>
      <c r="J21" s="30"/>
      <c r="K21" s="30"/>
    </row>
    <row r="22" spans="2:11" ht="12.75">
      <c r="B22" s="1" t="s">
        <v>47</v>
      </c>
      <c r="D22" s="30"/>
      <c r="E22" s="30"/>
      <c r="F22" s="24"/>
      <c r="G22" s="30"/>
      <c r="H22" s="30"/>
      <c r="I22" s="30"/>
      <c r="J22" s="30"/>
      <c r="K22" s="30"/>
    </row>
    <row r="23" spans="4:11" ht="12.75">
      <c r="D23" s="30"/>
      <c r="E23" s="30"/>
      <c r="F23" s="24"/>
      <c r="G23" s="30"/>
      <c r="H23" s="30"/>
      <c r="I23" s="30"/>
      <c r="J23" s="30"/>
      <c r="K23" s="30"/>
    </row>
    <row r="24" ht="12.75">
      <c r="F24" s="29"/>
    </row>
    <row r="25" ht="12.75">
      <c r="F25" s="29"/>
    </row>
    <row r="26" ht="12.75">
      <c r="F26" s="29"/>
    </row>
    <row r="27" ht="12.75">
      <c r="F27" s="29"/>
    </row>
    <row r="28" ht="12.75">
      <c r="F28" s="29"/>
    </row>
    <row r="29" ht="12.75">
      <c r="F29" s="29"/>
    </row>
    <row r="30" ht="12.75">
      <c r="F30" s="29"/>
    </row>
    <row r="31" ht="12.75">
      <c r="F31" s="29"/>
    </row>
    <row r="32" ht="12.75">
      <c r="F32" s="29"/>
    </row>
    <row r="33" ht="12.75">
      <c r="F33" s="29"/>
    </row>
    <row r="34" ht="12.75">
      <c r="F34" s="29"/>
    </row>
    <row r="35" ht="12.75">
      <c r="F35" s="29"/>
    </row>
    <row r="36" ht="12.75">
      <c r="F36" s="29"/>
    </row>
    <row r="37" ht="12.75">
      <c r="F37" s="29"/>
    </row>
    <row r="38" ht="12.75">
      <c r="F38" s="29"/>
    </row>
    <row r="39" ht="12.75">
      <c r="F39" s="29"/>
    </row>
    <row r="40" ht="12.75">
      <c r="F40" s="29"/>
    </row>
    <row r="41" ht="12.75">
      <c r="F41" s="29"/>
    </row>
  </sheetData>
  <mergeCells count="7">
    <mergeCell ref="B3:K3"/>
    <mergeCell ref="B4:K4"/>
    <mergeCell ref="B5:K5"/>
    <mergeCell ref="D7:E7"/>
    <mergeCell ref="G7:H7"/>
    <mergeCell ref="J6:K6"/>
    <mergeCell ref="J7:K7"/>
  </mergeCells>
  <hyperlinks>
    <hyperlink ref="K2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H2" sqref="H2"/>
    </sheetView>
  </sheetViews>
  <sheetFormatPr defaultColWidth="11.421875" defaultRowHeight="12.75"/>
  <cols>
    <col min="1" max="1" width="3.421875" style="1" customWidth="1"/>
    <col min="2" max="2" width="33.7109375" style="1" customWidth="1"/>
    <col min="3" max="8" width="13.28125" style="1" customWidth="1"/>
    <col min="9" max="16384" width="11.421875" style="1" customWidth="1"/>
  </cols>
  <sheetData>
    <row r="1" ht="12.75" customHeight="1">
      <c r="A1" s="45" t="s">
        <v>32</v>
      </c>
    </row>
    <row r="2" spans="1:8" ht="12.75" customHeight="1">
      <c r="A2" s="45" t="s">
        <v>33</v>
      </c>
      <c r="H2" s="97" t="s">
        <v>64</v>
      </c>
    </row>
    <row r="3" spans="2:8" ht="12.75" customHeight="1">
      <c r="B3" s="99" t="s">
        <v>38</v>
      </c>
      <c r="C3" s="99"/>
      <c r="D3" s="99"/>
      <c r="E3" s="99"/>
      <c r="F3" s="99"/>
      <c r="G3" s="99"/>
      <c r="H3" s="99"/>
    </row>
    <row r="4" spans="2:8" ht="12.75" customHeight="1">
      <c r="B4" s="99" t="s">
        <v>18</v>
      </c>
      <c r="C4" s="99"/>
      <c r="D4" s="99"/>
      <c r="E4" s="99"/>
      <c r="F4" s="99"/>
      <c r="G4" s="99"/>
      <c r="H4" s="99"/>
    </row>
    <row r="5" spans="2:8" ht="12.75" customHeight="1">
      <c r="B5" s="107" t="s">
        <v>39</v>
      </c>
      <c r="C5" s="107"/>
      <c r="D5" s="107"/>
      <c r="E5" s="107"/>
      <c r="F5" s="107"/>
      <c r="G5" s="107"/>
      <c r="H5" s="107"/>
    </row>
    <row r="6" ht="12.75" customHeight="1"/>
    <row r="7" spans="3:8" ht="12.75">
      <c r="C7" s="105" t="s">
        <v>8</v>
      </c>
      <c r="D7" s="106"/>
      <c r="E7" s="105" t="s">
        <v>7</v>
      </c>
      <c r="F7" s="106"/>
      <c r="G7" s="105" t="s">
        <v>19</v>
      </c>
      <c r="H7" s="106"/>
    </row>
    <row r="8" spans="3:8" ht="12.75">
      <c r="C8" s="31" t="s">
        <v>20</v>
      </c>
      <c r="D8" s="32" t="s">
        <v>14</v>
      </c>
      <c r="E8" s="31" t="s">
        <v>20</v>
      </c>
      <c r="F8" s="32" t="s">
        <v>14</v>
      </c>
      <c r="G8" s="31" t="s">
        <v>20</v>
      </c>
      <c r="H8" s="33" t="s">
        <v>14</v>
      </c>
    </row>
    <row r="9" spans="3:8" ht="12.75">
      <c r="C9" s="34"/>
      <c r="D9" s="34"/>
      <c r="E9" s="34"/>
      <c r="F9" s="34"/>
      <c r="G9" s="34"/>
      <c r="H9" s="34"/>
    </row>
    <row r="10" spans="2:8" ht="12.75">
      <c r="B10" s="35" t="s">
        <v>40</v>
      </c>
      <c r="C10" s="36">
        <v>577</v>
      </c>
      <c r="D10" s="37">
        <v>4746.99032</v>
      </c>
      <c r="E10" s="36">
        <v>14</v>
      </c>
      <c r="F10" s="37">
        <v>128.1505</v>
      </c>
      <c r="G10" s="36">
        <f aca="true" t="shared" si="0" ref="G10:G18">C10+E10</f>
        <v>591</v>
      </c>
      <c r="H10" s="37">
        <f aca="true" t="shared" si="1" ref="H10:H18">D10+F10</f>
        <v>4875.14082</v>
      </c>
    </row>
    <row r="11" spans="2:8" ht="12.75">
      <c r="B11" s="38" t="s">
        <v>22</v>
      </c>
      <c r="C11" s="39">
        <v>452</v>
      </c>
      <c r="D11" s="40">
        <v>4944.942876</v>
      </c>
      <c r="E11" s="39">
        <v>54</v>
      </c>
      <c r="F11" s="40">
        <v>3805.125383</v>
      </c>
      <c r="G11" s="39">
        <f t="shared" si="0"/>
        <v>506</v>
      </c>
      <c r="H11" s="40">
        <f t="shared" si="1"/>
        <v>8750.068259</v>
      </c>
    </row>
    <row r="12" spans="2:8" ht="12.75">
      <c r="B12" s="38" t="s">
        <v>41</v>
      </c>
      <c r="C12" s="39">
        <v>72</v>
      </c>
      <c r="D12" s="40">
        <v>1115.025098</v>
      </c>
      <c r="E12" s="39">
        <v>20</v>
      </c>
      <c r="F12" s="40">
        <v>541.391443</v>
      </c>
      <c r="G12" s="39">
        <f t="shared" si="0"/>
        <v>92</v>
      </c>
      <c r="H12" s="40">
        <f t="shared" si="1"/>
        <v>1656.416541</v>
      </c>
    </row>
    <row r="13" spans="2:8" ht="12.75">
      <c r="B13" s="38" t="s">
        <v>24</v>
      </c>
      <c r="C13" s="39">
        <v>46</v>
      </c>
      <c r="D13" s="40">
        <v>291.607717</v>
      </c>
      <c r="E13" s="39">
        <v>0</v>
      </c>
      <c r="F13" s="40">
        <v>0</v>
      </c>
      <c r="G13" s="39">
        <f t="shared" si="0"/>
        <v>46</v>
      </c>
      <c r="H13" s="40">
        <f t="shared" si="1"/>
        <v>291.607717</v>
      </c>
    </row>
    <row r="14" spans="2:8" ht="12.75">
      <c r="B14" s="38" t="s">
        <v>25</v>
      </c>
      <c r="C14" s="39">
        <v>52</v>
      </c>
      <c r="D14" s="40">
        <v>1259.556944</v>
      </c>
      <c r="E14" s="39">
        <v>5</v>
      </c>
      <c r="F14" s="40">
        <v>186.293752</v>
      </c>
      <c r="G14" s="39">
        <f t="shared" si="0"/>
        <v>57</v>
      </c>
      <c r="H14" s="40">
        <f t="shared" si="1"/>
        <v>1445.850696</v>
      </c>
    </row>
    <row r="15" spans="2:8" ht="12.75">
      <c r="B15" s="38" t="s">
        <v>26</v>
      </c>
      <c r="C15" s="39">
        <v>3532</v>
      </c>
      <c r="D15" s="40">
        <v>17301.675211</v>
      </c>
      <c r="E15" s="39">
        <v>678</v>
      </c>
      <c r="F15" s="40">
        <v>5224.598974</v>
      </c>
      <c r="G15" s="39">
        <f t="shared" si="0"/>
        <v>4210</v>
      </c>
      <c r="H15" s="40">
        <f t="shared" si="1"/>
        <v>22526.274185000002</v>
      </c>
    </row>
    <row r="16" spans="2:8" ht="12.75">
      <c r="B16" s="38" t="s">
        <v>27</v>
      </c>
      <c r="C16" s="39">
        <v>650</v>
      </c>
      <c r="D16" s="40">
        <v>1658.221721</v>
      </c>
      <c r="E16" s="39">
        <v>12</v>
      </c>
      <c r="F16" s="40">
        <v>433.492512</v>
      </c>
      <c r="G16" s="39">
        <f t="shared" si="0"/>
        <v>662</v>
      </c>
      <c r="H16" s="40">
        <f t="shared" si="1"/>
        <v>2091.7142329999997</v>
      </c>
    </row>
    <row r="17" spans="2:8" ht="12.75">
      <c r="B17" s="38" t="s">
        <v>42</v>
      </c>
      <c r="C17" s="39">
        <v>117</v>
      </c>
      <c r="D17" s="40">
        <v>1035.341614</v>
      </c>
      <c r="E17" s="39">
        <v>9</v>
      </c>
      <c r="F17" s="40">
        <v>2581.978145</v>
      </c>
      <c r="G17" s="39">
        <f t="shared" si="0"/>
        <v>126</v>
      </c>
      <c r="H17" s="40">
        <f t="shared" si="1"/>
        <v>3617.319759</v>
      </c>
    </row>
    <row r="18" spans="2:8" ht="12.75">
      <c r="B18" s="41" t="s">
        <v>43</v>
      </c>
      <c r="C18" s="42">
        <v>530</v>
      </c>
      <c r="D18" s="43">
        <v>639.783013</v>
      </c>
      <c r="E18" s="42">
        <v>28</v>
      </c>
      <c r="F18" s="43">
        <v>377.121382</v>
      </c>
      <c r="G18" s="42">
        <f t="shared" si="0"/>
        <v>558</v>
      </c>
      <c r="H18" s="43">
        <f t="shared" si="1"/>
        <v>1016.904395</v>
      </c>
    </row>
    <row r="19" spans="3:8" ht="12.75">
      <c r="C19" s="44"/>
      <c r="D19" s="44"/>
      <c r="E19" s="44"/>
      <c r="F19" s="44"/>
      <c r="G19" s="44"/>
      <c r="H19" s="44"/>
    </row>
    <row r="20" spans="2:8" ht="12.75">
      <c r="B20" s="26" t="s">
        <v>30</v>
      </c>
      <c r="C20" s="27">
        <f aca="true" t="shared" si="2" ref="C20:H20">SUM(C10:C18)</f>
        <v>6028</v>
      </c>
      <c r="D20" s="28">
        <f t="shared" si="2"/>
        <v>32993.144514</v>
      </c>
      <c r="E20" s="27">
        <f t="shared" si="2"/>
        <v>820</v>
      </c>
      <c r="F20" s="28">
        <f t="shared" si="2"/>
        <v>13278.152091000002</v>
      </c>
      <c r="G20" s="27">
        <f t="shared" si="2"/>
        <v>6848</v>
      </c>
      <c r="H20" s="28">
        <f t="shared" si="2"/>
        <v>46271.296605</v>
      </c>
    </row>
    <row r="21" ht="12.75">
      <c r="E21" s="44"/>
    </row>
    <row r="22" spans="2:8" ht="12.75">
      <c r="B22" s="1" t="s">
        <v>17</v>
      </c>
      <c r="H22" s="44"/>
    </row>
    <row r="23" ht="12.75">
      <c r="B23" s="1" t="s">
        <v>47</v>
      </c>
    </row>
  </sheetData>
  <mergeCells count="6">
    <mergeCell ref="B3:H3"/>
    <mergeCell ref="C7:D7"/>
    <mergeCell ref="E7:F7"/>
    <mergeCell ref="G7:H7"/>
    <mergeCell ref="B4:H4"/>
    <mergeCell ref="B5:H5"/>
  </mergeCells>
  <hyperlinks>
    <hyperlink ref="H2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K2" sqref="K2"/>
    </sheetView>
  </sheetViews>
  <sheetFormatPr defaultColWidth="11.421875" defaultRowHeight="12.75"/>
  <cols>
    <col min="1" max="1" width="4.140625" style="1" customWidth="1"/>
    <col min="2" max="2" width="22.140625" style="1" customWidth="1"/>
    <col min="3" max="3" width="0.42578125" style="1" customWidth="1"/>
    <col min="4" max="5" width="12.7109375" style="1" customWidth="1"/>
    <col min="6" max="6" width="0.42578125" style="1" customWidth="1"/>
    <col min="7" max="8" width="12.7109375" style="1" customWidth="1"/>
    <col min="9" max="9" width="0.42578125" style="1" customWidth="1"/>
    <col min="10" max="11" width="12.7109375" style="1" customWidth="1"/>
    <col min="12" max="16384" width="11.421875" style="1" customWidth="1"/>
  </cols>
  <sheetData>
    <row r="1" spans="1:11" ht="12.75" customHeight="1">
      <c r="A1" s="45" t="s">
        <v>32</v>
      </c>
      <c r="B1" s="49"/>
      <c r="C1" s="50"/>
      <c r="D1" s="50"/>
      <c r="E1" s="50"/>
      <c r="F1" s="50"/>
      <c r="G1" s="50"/>
      <c r="H1" s="50"/>
      <c r="I1" s="50"/>
      <c r="J1" s="50"/>
      <c r="K1" s="50"/>
    </row>
    <row r="2" spans="1:11" ht="12.75" customHeight="1">
      <c r="A2" s="45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97" t="s">
        <v>64</v>
      </c>
    </row>
    <row r="3" spans="2:11" ht="12.75" customHeight="1">
      <c r="B3" s="108" t="s">
        <v>15</v>
      </c>
      <c r="C3" s="108"/>
      <c r="D3" s="108"/>
      <c r="E3" s="108"/>
      <c r="F3" s="108"/>
      <c r="G3" s="108"/>
      <c r="H3" s="108"/>
      <c r="I3" s="108"/>
      <c r="J3" s="108"/>
      <c r="K3" s="108"/>
    </row>
    <row r="4" spans="2:11" ht="12.75" customHeight="1">
      <c r="B4" s="109" t="s">
        <v>16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2:11" ht="12.75" customHeight="1">
      <c r="B5" s="110" t="s">
        <v>37</v>
      </c>
      <c r="C5" s="110"/>
      <c r="D5" s="110"/>
      <c r="E5" s="110"/>
      <c r="F5" s="110"/>
      <c r="G5" s="110"/>
      <c r="H5" s="110"/>
      <c r="I5" s="110"/>
      <c r="J5" s="110"/>
      <c r="K5" s="110"/>
    </row>
    <row r="6" spans="10:11" ht="12.75" customHeight="1">
      <c r="J6" s="104"/>
      <c r="K6" s="104"/>
    </row>
    <row r="7" spans="2:11" s="2" customFormat="1" ht="12.75" customHeight="1">
      <c r="B7" s="15" t="s">
        <v>5</v>
      </c>
      <c r="C7" s="19"/>
      <c r="D7" s="102" t="s">
        <v>8</v>
      </c>
      <c r="E7" s="103"/>
      <c r="F7" s="20"/>
      <c r="G7" s="102" t="s">
        <v>7</v>
      </c>
      <c r="H7" s="103"/>
      <c r="I7" s="20"/>
      <c r="J7" s="105" t="s">
        <v>4</v>
      </c>
      <c r="K7" s="106"/>
    </row>
    <row r="8" spans="2:11" s="2" customFormat="1" ht="12.75" customHeight="1">
      <c r="B8" s="21" t="s">
        <v>6</v>
      </c>
      <c r="C8" s="19"/>
      <c r="D8" s="22" t="s">
        <v>13</v>
      </c>
      <c r="E8" s="23" t="s">
        <v>14</v>
      </c>
      <c r="F8" s="7"/>
      <c r="G8" s="22" t="s">
        <v>13</v>
      </c>
      <c r="H8" s="23" t="s">
        <v>14</v>
      </c>
      <c r="I8" s="7"/>
      <c r="J8" s="22" t="s">
        <v>13</v>
      </c>
      <c r="K8" s="23" t="s">
        <v>14</v>
      </c>
    </row>
    <row r="9" spans="2:11" s="2" customFormat="1" ht="4.5" customHeigh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ht="12.75" customHeight="1">
      <c r="B10" s="15" t="s">
        <v>0</v>
      </c>
      <c r="C10" s="19"/>
      <c r="D10" s="9">
        <v>1471</v>
      </c>
      <c r="E10" s="46">
        <v>54.1094799613</v>
      </c>
      <c r="F10" s="24"/>
      <c r="G10" s="9">
        <v>291</v>
      </c>
      <c r="H10" s="46">
        <v>4.246985996399999</v>
      </c>
      <c r="I10" s="24"/>
      <c r="J10" s="9">
        <f aca="true" t="shared" si="0" ref="J10:K17">D10+G10</f>
        <v>1762</v>
      </c>
      <c r="K10" s="10">
        <f t="shared" si="0"/>
        <v>58.3564659577</v>
      </c>
    </row>
    <row r="11" spans="2:11" ht="12.75" customHeight="1">
      <c r="B11" s="16" t="s">
        <v>1</v>
      </c>
      <c r="C11" s="19"/>
      <c r="D11" s="11">
        <v>725</v>
      </c>
      <c r="E11" s="47">
        <v>252.2666959716</v>
      </c>
      <c r="F11" s="24"/>
      <c r="G11" s="11">
        <v>51</v>
      </c>
      <c r="H11" s="47">
        <v>17.891638</v>
      </c>
      <c r="I11" s="24"/>
      <c r="J11" s="11">
        <f t="shared" si="0"/>
        <v>776</v>
      </c>
      <c r="K11" s="12">
        <f t="shared" si="0"/>
        <v>270.1583339716</v>
      </c>
    </row>
    <row r="12" spans="2:11" ht="12.75" customHeight="1">
      <c r="B12" s="16" t="s">
        <v>2</v>
      </c>
      <c r="C12" s="19"/>
      <c r="D12" s="11">
        <v>1399</v>
      </c>
      <c r="E12" s="47">
        <v>1646.3277849639999</v>
      </c>
      <c r="F12" s="24"/>
      <c r="G12" s="11">
        <v>114</v>
      </c>
      <c r="H12" s="47">
        <v>129.4336279971</v>
      </c>
      <c r="I12" s="24"/>
      <c r="J12" s="11">
        <f t="shared" si="0"/>
        <v>1513</v>
      </c>
      <c r="K12" s="12">
        <f t="shared" si="0"/>
        <v>1775.7614129611</v>
      </c>
    </row>
    <row r="13" spans="2:11" ht="12.75" customHeight="1">
      <c r="B13" s="16" t="s">
        <v>9</v>
      </c>
      <c r="C13" s="19"/>
      <c r="D13" s="11">
        <v>869</v>
      </c>
      <c r="E13" s="47">
        <v>2696.801696974</v>
      </c>
      <c r="F13" s="24"/>
      <c r="G13" s="11">
        <v>65</v>
      </c>
      <c r="H13" s="47">
        <v>198.6348559996</v>
      </c>
      <c r="I13" s="24"/>
      <c r="J13" s="11">
        <f t="shared" si="0"/>
        <v>934</v>
      </c>
      <c r="K13" s="12">
        <f t="shared" si="0"/>
        <v>2895.4365529736</v>
      </c>
    </row>
    <row r="14" spans="2:11" ht="12.75" customHeight="1">
      <c r="B14" s="16" t="s">
        <v>3</v>
      </c>
      <c r="C14" s="19"/>
      <c r="D14" s="11">
        <v>688</v>
      </c>
      <c r="E14" s="47">
        <v>4416.489151979301</v>
      </c>
      <c r="F14" s="24"/>
      <c r="G14" s="11">
        <v>75</v>
      </c>
      <c r="H14" s="47">
        <v>475.2430129978</v>
      </c>
      <c r="I14" s="24"/>
      <c r="J14" s="11">
        <f t="shared" si="0"/>
        <v>763</v>
      </c>
      <c r="K14" s="12">
        <f t="shared" si="0"/>
        <v>4891.732164977101</v>
      </c>
    </row>
    <row r="15" spans="2:11" ht="12.75" customHeight="1">
      <c r="B15" s="17" t="s">
        <v>10</v>
      </c>
      <c r="C15" s="25"/>
      <c r="D15" s="11">
        <v>628</v>
      </c>
      <c r="E15" s="47">
        <v>9146.584489987701</v>
      </c>
      <c r="F15" s="24"/>
      <c r="G15" s="11">
        <v>91</v>
      </c>
      <c r="H15" s="47">
        <v>1469.2372559990001</v>
      </c>
      <c r="I15" s="24"/>
      <c r="J15" s="11">
        <f t="shared" si="0"/>
        <v>719</v>
      </c>
      <c r="K15" s="12">
        <f t="shared" si="0"/>
        <v>10615.821745986701</v>
      </c>
    </row>
    <row r="16" spans="2:11" ht="12.75" customHeight="1">
      <c r="B16" s="17" t="s">
        <v>12</v>
      </c>
      <c r="C16" s="25"/>
      <c r="D16" s="11">
        <v>205</v>
      </c>
      <c r="E16" s="47">
        <v>8832.933601995</v>
      </c>
      <c r="F16" s="24"/>
      <c r="G16" s="11">
        <v>49</v>
      </c>
      <c r="H16" s="47">
        <v>2217.4790099998004</v>
      </c>
      <c r="I16" s="24"/>
      <c r="J16" s="11">
        <f t="shared" si="0"/>
        <v>254</v>
      </c>
      <c r="K16" s="12">
        <f t="shared" si="0"/>
        <v>11050.412611994801</v>
      </c>
    </row>
    <row r="17" spans="2:11" ht="12.75" customHeight="1">
      <c r="B17" s="18" t="s">
        <v>11</v>
      </c>
      <c r="C17" s="25"/>
      <c r="D17" s="13">
        <v>41</v>
      </c>
      <c r="E17" s="48">
        <v>7777.121943999799</v>
      </c>
      <c r="F17" s="24"/>
      <c r="G17" s="13">
        <v>19</v>
      </c>
      <c r="H17" s="48">
        <v>8319.6032659996</v>
      </c>
      <c r="I17" s="24"/>
      <c r="J17" s="13">
        <f t="shared" si="0"/>
        <v>60</v>
      </c>
      <c r="K17" s="14">
        <f t="shared" si="0"/>
        <v>16096.7252099994</v>
      </c>
    </row>
    <row r="18" spans="2:11" ht="4.5" customHeight="1">
      <c r="B18" s="25"/>
      <c r="C18" s="25"/>
      <c r="D18" s="24"/>
      <c r="E18" s="24"/>
      <c r="F18" s="24"/>
      <c r="G18" s="24"/>
      <c r="H18" s="24"/>
      <c r="I18" s="24"/>
      <c r="J18" s="24"/>
      <c r="K18" s="24"/>
    </row>
    <row r="19" spans="2:11" ht="12.75" customHeight="1">
      <c r="B19" s="26" t="s">
        <v>4</v>
      </c>
      <c r="C19" s="19"/>
      <c r="D19" s="27">
        <f>SUM(D10:D17)</f>
        <v>6026</v>
      </c>
      <c r="E19" s="28">
        <f>SUM(E10:E17)</f>
        <v>34822.634845832705</v>
      </c>
      <c r="F19" s="24"/>
      <c r="G19" s="27">
        <f>SUM(G10:G17)</f>
        <v>755</v>
      </c>
      <c r="H19" s="28">
        <f>SUM(H10:H17)</f>
        <v>12831.7696529893</v>
      </c>
      <c r="I19" s="24"/>
      <c r="J19" s="27">
        <f>SUM(J10:J17)</f>
        <v>6781</v>
      </c>
      <c r="K19" s="28">
        <f>SUM(K10:K17)</f>
        <v>47654.404498822005</v>
      </c>
    </row>
    <row r="20" spans="3:11" ht="12.75">
      <c r="C20" s="29"/>
      <c r="D20" s="30"/>
      <c r="E20" s="30"/>
      <c r="F20" s="24"/>
      <c r="G20" s="30"/>
      <c r="H20" s="30"/>
      <c r="I20" s="30"/>
      <c r="J20" s="30"/>
      <c r="K20" s="30"/>
    </row>
    <row r="21" spans="2:11" ht="12.75">
      <c r="B21" s="1" t="s">
        <v>17</v>
      </c>
      <c r="D21" s="30"/>
      <c r="E21" s="30"/>
      <c r="F21" s="24"/>
      <c r="G21" s="30"/>
      <c r="H21" s="30"/>
      <c r="I21" s="30"/>
      <c r="J21" s="30"/>
      <c r="K21" s="30"/>
    </row>
    <row r="22" spans="4:11" ht="12.75">
      <c r="D22" s="30"/>
      <c r="E22" s="30"/>
      <c r="F22" s="24"/>
      <c r="G22" s="30"/>
      <c r="H22" s="30"/>
      <c r="I22" s="30"/>
      <c r="J22" s="30"/>
      <c r="K22" s="30"/>
    </row>
    <row r="23" spans="4:11" ht="12.75">
      <c r="D23" s="30"/>
      <c r="E23" s="30"/>
      <c r="F23" s="24"/>
      <c r="G23" s="30"/>
      <c r="H23" s="30"/>
      <c r="I23" s="30"/>
      <c r="J23" s="30"/>
      <c r="K23" s="30"/>
    </row>
    <row r="24" ht="12.75">
      <c r="F24" s="29"/>
    </row>
    <row r="25" ht="12.75">
      <c r="F25" s="29"/>
    </row>
    <row r="26" ht="12.75">
      <c r="F26" s="29"/>
    </row>
    <row r="27" ht="12.75">
      <c r="F27" s="29"/>
    </row>
    <row r="28" ht="12.75">
      <c r="F28" s="29"/>
    </row>
    <row r="29" ht="12.75">
      <c r="F29" s="29"/>
    </row>
    <row r="30" ht="12.75">
      <c r="F30" s="29"/>
    </row>
    <row r="31" ht="12.75">
      <c r="F31" s="29"/>
    </row>
    <row r="32" ht="12.75">
      <c r="F32" s="29"/>
    </row>
    <row r="33" ht="12.75">
      <c r="F33" s="29"/>
    </row>
    <row r="34" ht="12.75">
      <c r="F34" s="29"/>
    </row>
    <row r="35" ht="12.75">
      <c r="F35" s="29"/>
    </row>
    <row r="36" ht="12.75">
      <c r="F36" s="29"/>
    </row>
    <row r="37" ht="12.75">
      <c r="F37" s="29"/>
    </row>
    <row r="38" ht="12.75">
      <c r="F38" s="29"/>
    </row>
    <row r="39" ht="12.75">
      <c r="F39" s="29"/>
    </row>
    <row r="40" ht="12.75">
      <c r="F40" s="29"/>
    </row>
    <row r="41" ht="12.75">
      <c r="F41" s="29"/>
    </row>
  </sheetData>
  <mergeCells count="7">
    <mergeCell ref="B3:K3"/>
    <mergeCell ref="B4:K4"/>
    <mergeCell ref="B5:K5"/>
    <mergeCell ref="D7:E7"/>
    <mergeCell ref="G7:H7"/>
    <mergeCell ref="J6:K6"/>
    <mergeCell ref="J7:K7"/>
  </mergeCells>
  <hyperlinks>
    <hyperlink ref="K2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H2" sqref="H2"/>
    </sheetView>
  </sheetViews>
  <sheetFormatPr defaultColWidth="11.421875" defaultRowHeight="12.75"/>
  <cols>
    <col min="1" max="1" width="3.421875" style="1" customWidth="1"/>
    <col min="2" max="2" width="33.7109375" style="1" customWidth="1"/>
    <col min="3" max="8" width="13.28125" style="1" customWidth="1"/>
    <col min="9" max="16384" width="11.421875" style="1" customWidth="1"/>
  </cols>
  <sheetData>
    <row r="1" spans="1:8" ht="12.75" customHeight="1">
      <c r="A1" s="45" t="s">
        <v>32</v>
      </c>
      <c r="B1" s="49"/>
      <c r="C1" s="49"/>
      <c r="D1" s="49"/>
      <c r="E1" s="49"/>
      <c r="F1" s="49"/>
      <c r="G1" s="49"/>
      <c r="H1" s="49"/>
    </row>
    <row r="2" spans="1:8" ht="12.75" customHeight="1">
      <c r="A2" s="45" t="s">
        <v>33</v>
      </c>
      <c r="B2" s="49"/>
      <c r="C2" s="49"/>
      <c r="D2" s="49"/>
      <c r="E2" s="49"/>
      <c r="F2" s="49"/>
      <c r="G2" s="49"/>
      <c r="H2" s="97" t="s">
        <v>64</v>
      </c>
    </row>
    <row r="3" spans="2:8" ht="15.75">
      <c r="B3" s="108" t="s">
        <v>15</v>
      </c>
      <c r="C3" s="108"/>
      <c r="D3" s="108"/>
      <c r="E3" s="108"/>
      <c r="F3" s="108"/>
      <c r="G3" s="108"/>
      <c r="H3" s="108"/>
    </row>
    <row r="4" spans="2:10" ht="15.75">
      <c r="B4" s="108" t="s">
        <v>18</v>
      </c>
      <c r="C4" s="108"/>
      <c r="D4" s="108"/>
      <c r="E4" s="108"/>
      <c r="F4" s="108"/>
      <c r="G4" s="108"/>
      <c r="H4" s="108"/>
      <c r="I4" s="49"/>
      <c r="J4" s="49"/>
    </row>
    <row r="5" spans="2:10" ht="15.75">
      <c r="B5" s="107" t="s">
        <v>36</v>
      </c>
      <c r="C5" s="107"/>
      <c r="D5" s="107"/>
      <c r="E5" s="107"/>
      <c r="F5" s="107"/>
      <c r="G5" s="107"/>
      <c r="H5" s="107"/>
      <c r="I5" s="49"/>
      <c r="J5" s="49"/>
    </row>
    <row r="6" spans="2:9" ht="12.75">
      <c r="B6" s="51"/>
      <c r="C6" s="51"/>
      <c r="D6" s="51"/>
      <c r="E6" s="51"/>
      <c r="F6" s="51"/>
      <c r="G6" s="51"/>
      <c r="H6" s="51"/>
      <c r="I6" s="51"/>
    </row>
    <row r="7" spans="3:8" ht="12.75">
      <c r="C7" s="105" t="s">
        <v>8</v>
      </c>
      <c r="D7" s="106"/>
      <c r="E7" s="105" t="s">
        <v>7</v>
      </c>
      <c r="F7" s="106"/>
      <c r="G7" s="105" t="s">
        <v>19</v>
      </c>
      <c r="H7" s="106"/>
    </row>
    <row r="8" spans="3:8" ht="12.75">
      <c r="C8" s="31" t="s">
        <v>20</v>
      </c>
      <c r="D8" s="32" t="s">
        <v>14</v>
      </c>
      <c r="E8" s="31" t="s">
        <v>20</v>
      </c>
      <c r="F8" s="32" t="s">
        <v>14</v>
      </c>
      <c r="G8" s="31" t="s">
        <v>20</v>
      </c>
      <c r="H8" s="33" t="s">
        <v>14</v>
      </c>
    </row>
    <row r="9" spans="3:8" ht="12.75">
      <c r="C9" s="34"/>
      <c r="D9" s="34"/>
      <c r="E9" s="34"/>
      <c r="F9" s="34"/>
      <c r="G9" s="34"/>
      <c r="H9" s="34"/>
    </row>
    <row r="10" spans="2:8" ht="12.75">
      <c r="B10" s="35" t="s">
        <v>21</v>
      </c>
      <c r="C10" s="36">
        <v>580</v>
      </c>
      <c r="D10" s="37">
        <v>5046.8423299999995</v>
      </c>
      <c r="E10" s="36">
        <v>14</v>
      </c>
      <c r="F10" s="37">
        <v>875.21654</v>
      </c>
      <c r="G10" s="36">
        <f aca="true" t="shared" si="0" ref="G10:G18">C10+E10</f>
        <v>594</v>
      </c>
      <c r="H10" s="37">
        <f aca="true" t="shared" si="1" ref="H10:H18">D10+F10</f>
        <v>5922.05887</v>
      </c>
    </row>
    <row r="11" spans="2:8" ht="12.75">
      <c r="B11" s="38" t="s">
        <v>22</v>
      </c>
      <c r="C11" s="39">
        <v>470</v>
      </c>
      <c r="D11" s="40">
        <v>5189.94601</v>
      </c>
      <c r="E11" s="39">
        <v>55</v>
      </c>
      <c r="F11" s="40">
        <v>3812.849067</v>
      </c>
      <c r="G11" s="39">
        <f t="shared" si="0"/>
        <v>525</v>
      </c>
      <c r="H11" s="40">
        <f t="shared" si="1"/>
        <v>9002.795076999999</v>
      </c>
    </row>
    <row r="12" spans="2:8" ht="12.75">
      <c r="B12" s="38" t="s">
        <v>23</v>
      </c>
      <c r="C12" s="39">
        <v>71</v>
      </c>
      <c r="D12" s="40">
        <v>1389.2183949999999</v>
      </c>
      <c r="E12" s="39">
        <v>19</v>
      </c>
      <c r="F12" s="40">
        <v>691.774099</v>
      </c>
      <c r="G12" s="39">
        <f t="shared" si="0"/>
        <v>90</v>
      </c>
      <c r="H12" s="40">
        <f t="shared" si="1"/>
        <v>2080.992494</v>
      </c>
    </row>
    <row r="13" spans="2:8" ht="12.75">
      <c r="B13" s="38" t="s">
        <v>24</v>
      </c>
      <c r="C13" s="39">
        <v>45</v>
      </c>
      <c r="D13" s="40">
        <v>305.11309900000003</v>
      </c>
      <c r="E13" s="39"/>
      <c r="F13" s="40">
        <v>0</v>
      </c>
      <c r="G13" s="39">
        <f t="shared" si="0"/>
        <v>45</v>
      </c>
      <c r="H13" s="40">
        <f t="shared" si="1"/>
        <v>305.11309900000003</v>
      </c>
    </row>
    <row r="14" spans="2:8" ht="12.75">
      <c r="B14" s="38" t="s">
        <v>25</v>
      </c>
      <c r="C14" s="39">
        <v>55</v>
      </c>
      <c r="D14" s="40">
        <v>1087.396668</v>
      </c>
      <c r="E14" s="39">
        <v>6</v>
      </c>
      <c r="F14" s="40">
        <v>326.428622</v>
      </c>
      <c r="G14" s="39">
        <f t="shared" si="0"/>
        <v>61</v>
      </c>
      <c r="H14" s="40">
        <f t="shared" si="1"/>
        <v>1413.8252900000002</v>
      </c>
    </row>
    <row r="15" spans="2:8" ht="12.75">
      <c r="B15" s="38" t="s">
        <v>26</v>
      </c>
      <c r="C15" s="39">
        <v>3526</v>
      </c>
      <c r="D15" s="40">
        <v>18605.484257</v>
      </c>
      <c r="E15" s="39">
        <v>615</v>
      </c>
      <c r="F15" s="40">
        <v>4411.532349</v>
      </c>
      <c r="G15" s="39">
        <f t="shared" si="0"/>
        <v>4141</v>
      </c>
      <c r="H15" s="40">
        <f t="shared" si="1"/>
        <v>23017.016606</v>
      </c>
    </row>
    <row r="16" spans="2:8" ht="12.75">
      <c r="B16" s="38" t="s">
        <v>27</v>
      </c>
      <c r="C16" s="39">
        <v>615</v>
      </c>
      <c r="D16" s="40">
        <v>1586.1494910000001</v>
      </c>
      <c r="E16" s="39">
        <v>11</v>
      </c>
      <c r="F16" s="40">
        <v>378.175596</v>
      </c>
      <c r="G16" s="39">
        <f t="shared" si="0"/>
        <v>626</v>
      </c>
      <c r="H16" s="40">
        <f t="shared" si="1"/>
        <v>1964.3250870000002</v>
      </c>
    </row>
    <row r="17" spans="2:8" ht="12.75">
      <c r="B17" s="38" t="s">
        <v>28</v>
      </c>
      <c r="C17" s="39">
        <v>119</v>
      </c>
      <c r="D17" s="40">
        <v>1016.540405</v>
      </c>
      <c r="E17" s="39">
        <v>9</v>
      </c>
      <c r="F17" s="40">
        <v>1898.48528</v>
      </c>
      <c r="G17" s="39">
        <f t="shared" si="0"/>
        <v>128</v>
      </c>
      <c r="H17" s="40">
        <f t="shared" si="1"/>
        <v>2915.025685</v>
      </c>
    </row>
    <row r="18" spans="2:8" ht="12.75">
      <c r="B18" s="41" t="s">
        <v>29</v>
      </c>
      <c r="C18" s="42">
        <v>545</v>
      </c>
      <c r="D18" s="43">
        <v>595.9441909999999</v>
      </c>
      <c r="E18" s="42">
        <v>26</v>
      </c>
      <c r="F18" s="43">
        <v>437.3081</v>
      </c>
      <c r="G18" s="42">
        <f t="shared" si="0"/>
        <v>571</v>
      </c>
      <c r="H18" s="43">
        <f t="shared" si="1"/>
        <v>1033.252291</v>
      </c>
    </row>
    <row r="19" spans="3:8" ht="12.75">
      <c r="C19" s="44"/>
      <c r="D19" s="44"/>
      <c r="E19" s="44"/>
      <c r="F19" s="44"/>
      <c r="G19" s="44"/>
      <c r="H19" s="44"/>
    </row>
    <row r="20" spans="2:8" ht="12.75">
      <c r="B20" s="26" t="s">
        <v>30</v>
      </c>
      <c r="C20" s="27">
        <f aca="true" t="shared" si="2" ref="C20:H20">SUM(C10:C18)</f>
        <v>6026</v>
      </c>
      <c r="D20" s="28">
        <f t="shared" si="2"/>
        <v>34822.634846</v>
      </c>
      <c r="E20" s="27">
        <f t="shared" si="2"/>
        <v>755</v>
      </c>
      <c r="F20" s="28">
        <f t="shared" si="2"/>
        <v>12831.769653000001</v>
      </c>
      <c r="G20" s="27">
        <f t="shared" si="2"/>
        <v>6781</v>
      </c>
      <c r="H20" s="28">
        <f t="shared" si="2"/>
        <v>47654.404499</v>
      </c>
    </row>
    <row r="21" ht="12.75">
      <c r="E21" s="44"/>
    </row>
    <row r="22" spans="2:8" ht="12.75">
      <c r="B22" s="1" t="s">
        <v>17</v>
      </c>
      <c r="H22" s="44"/>
    </row>
  </sheetData>
  <mergeCells count="6">
    <mergeCell ref="C7:D7"/>
    <mergeCell ref="E7:F7"/>
    <mergeCell ref="G7:H7"/>
    <mergeCell ref="B3:H3"/>
    <mergeCell ref="B4:H4"/>
    <mergeCell ref="B5:H5"/>
  </mergeCells>
  <hyperlinks>
    <hyperlink ref="H2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K2" sqref="K2"/>
    </sheetView>
  </sheetViews>
  <sheetFormatPr defaultColWidth="11.421875" defaultRowHeight="12.75"/>
  <cols>
    <col min="1" max="1" width="4.140625" style="1" customWidth="1"/>
    <col min="2" max="2" width="22.140625" style="1" customWidth="1"/>
    <col min="3" max="3" width="0.42578125" style="1" customWidth="1"/>
    <col min="4" max="5" width="12.7109375" style="1" customWidth="1"/>
    <col min="6" max="6" width="0.42578125" style="1" customWidth="1"/>
    <col min="7" max="8" width="12.7109375" style="1" customWidth="1"/>
    <col min="9" max="9" width="0.42578125" style="1" customWidth="1"/>
    <col min="10" max="11" width="12.7109375" style="1" customWidth="1"/>
    <col min="12" max="16384" width="11.421875" style="1" customWidth="1"/>
  </cols>
  <sheetData>
    <row r="1" ht="12.75">
      <c r="A1" s="45" t="s">
        <v>32</v>
      </c>
    </row>
    <row r="2" spans="1:11" ht="12.75">
      <c r="A2" s="45" t="s">
        <v>33</v>
      </c>
      <c r="K2" s="97" t="s">
        <v>64</v>
      </c>
    </row>
    <row r="3" spans="2:11" ht="12.75" customHeight="1">
      <c r="B3" s="108" t="s">
        <v>15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2:11" ht="12.75" customHeight="1">
      <c r="B4" s="109" t="s">
        <v>16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2:11" ht="12.75" customHeight="1">
      <c r="B5" s="110" t="s">
        <v>34</v>
      </c>
      <c r="C5" s="110"/>
      <c r="D5" s="110"/>
      <c r="E5" s="110"/>
      <c r="F5" s="110"/>
      <c r="G5" s="110"/>
      <c r="H5" s="110"/>
      <c r="I5" s="110"/>
      <c r="J5" s="110"/>
      <c r="K5" s="110"/>
    </row>
    <row r="6" spans="10:11" ht="12.75" customHeight="1">
      <c r="J6" s="104"/>
      <c r="K6" s="104"/>
    </row>
    <row r="7" spans="2:11" s="2" customFormat="1" ht="12.75" customHeight="1">
      <c r="B7" s="15" t="s">
        <v>5</v>
      </c>
      <c r="C7" s="19"/>
      <c r="D7" s="102" t="s">
        <v>8</v>
      </c>
      <c r="E7" s="103"/>
      <c r="F7" s="20"/>
      <c r="G7" s="102" t="s">
        <v>7</v>
      </c>
      <c r="H7" s="103"/>
      <c r="I7" s="20"/>
      <c r="J7" s="105" t="s">
        <v>4</v>
      </c>
      <c r="K7" s="106"/>
    </row>
    <row r="8" spans="2:11" s="2" customFormat="1" ht="12.75" customHeight="1">
      <c r="B8" s="21" t="s">
        <v>6</v>
      </c>
      <c r="C8" s="19"/>
      <c r="D8" s="22" t="s">
        <v>13</v>
      </c>
      <c r="E8" s="23" t="s">
        <v>14</v>
      </c>
      <c r="F8" s="7"/>
      <c r="G8" s="22" t="s">
        <v>13</v>
      </c>
      <c r="H8" s="23" t="s">
        <v>14</v>
      </c>
      <c r="I8" s="7"/>
      <c r="J8" s="22" t="s">
        <v>13</v>
      </c>
      <c r="K8" s="23" t="s">
        <v>14</v>
      </c>
    </row>
    <row r="9" spans="2:11" s="2" customFormat="1" ht="4.5" customHeight="1">
      <c r="B9" s="3"/>
      <c r="C9" s="4"/>
      <c r="D9" s="5"/>
      <c r="E9" s="6"/>
      <c r="F9" s="7"/>
      <c r="G9" s="5"/>
      <c r="H9" s="6"/>
      <c r="I9" s="8"/>
      <c r="J9" s="5"/>
      <c r="K9" s="6"/>
    </row>
    <row r="10" spans="2:11" ht="12.75" customHeight="1">
      <c r="B10" s="15" t="s">
        <v>0</v>
      </c>
      <c r="C10" s="19"/>
      <c r="D10" s="9">
        <v>1431</v>
      </c>
      <c r="E10" s="10">
        <v>54.449005951100006</v>
      </c>
      <c r="F10" s="24"/>
      <c r="G10" s="9">
        <v>258</v>
      </c>
      <c r="H10" s="10">
        <v>4.1932119964000005</v>
      </c>
      <c r="I10" s="24"/>
      <c r="J10" s="9">
        <f aca="true" t="shared" si="0" ref="J10:K17">D10+G10</f>
        <v>1689</v>
      </c>
      <c r="K10" s="10">
        <f t="shared" si="0"/>
        <v>58.64221794750001</v>
      </c>
    </row>
    <row r="11" spans="2:11" ht="12.75" customHeight="1">
      <c r="B11" s="16" t="s">
        <v>1</v>
      </c>
      <c r="C11" s="19"/>
      <c r="D11" s="11">
        <v>658</v>
      </c>
      <c r="E11" s="12">
        <v>228.32229598290002</v>
      </c>
      <c r="F11" s="24"/>
      <c r="G11" s="11">
        <v>42</v>
      </c>
      <c r="H11" s="12">
        <v>13.7597929997</v>
      </c>
      <c r="I11" s="24"/>
      <c r="J11" s="11">
        <f t="shared" si="0"/>
        <v>700</v>
      </c>
      <c r="K11" s="12">
        <f t="shared" si="0"/>
        <v>242.08208898260003</v>
      </c>
    </row>
    <row r="12" spans="2:11" ht="12.75" customHeight="1">
      <c r="B12" s="16" t="s">
        <v>2</v>
      </c>
      <c r="C12" s="19"/>
      <c r="D12" s="11">
        <v>1391</v>
      </c>
      <c r="E12" s="12">
        <v>1621.2830229470999</v>
      </c>
      <c r="F12" s="24"/>
      <c r="G12" s="11">
        <v>111</v>
      </c>
      <c r="H12" s="12">
        <v>121.551839998</v>
      </c>
      <c r="I12" s="24"/>
      <c r="J12" s="11">
        <f t="shared" si="0"/>
        <v>1502</v>
      </c>
      <c r="K12" s="12">
        <f t="shared" si="0"/>
        <v>1742.8348629451</v>
      </c>
    </row>
    <row r="13" spans="2:11" ht="12.75" customHeight="1">
      <c r="B13" s="16" t="s">
        <v>9</v>
      </c>
      <c r="C13" s="19"/>
      <c r="D13" s="11">
        <v>902</v>
      </c>
      <c r="E13" s="12">
        <v>2762.5973049785</v>
      </c>
      <c r="F13" s="24"/>
      <c r="G13" s="11">
        <v>71</v>
      </c>
      <c r="H13" s="12">
        <v>223.26844499810002</v>
      </c>
      <c r="I13" s="24"/>
      <c r="J13" s="11">
        <f t="shared" si="0"/>
        <v>973</v>
      </c>
      <c r="K13" s="12">
        <f t="shared" si="0"/>
        <v>2985.8657499766</v>
      </c>
    </row>
    <row r="14" spans="2:11" ht="12.75" customHeight="1">
      <c r="B14" s="16" t="s">
        <v>3</v>
      </c>
      <c r="C14" s="19"/>
      <c r="D14" s="11">
        <v>740</v>
      </c>
      <c r="E14" s="12">
        <v>4634.434588988701</v>
      </c>
      <c r="F14" s="24"/>
      <c r="G14" s="11">
        <v>68</v>
      </c>
      <c r="H14" s="12">
        <v>424.5595859979</v>
      </c>
      <c r="I14" s="24"/>
      <c r="J14" s="11">
        <f t="shared" si="0"/>
        <v>808</v>
      </c>
      <c r="K14" s="12">
        <f t="shared" si="0"/>
        <v>5058.994174986601</v>
      </c>
    </row>
    <row r="15" spans="2:11" ht="12.75" customHeight="1">
      <c r="B15" s="17" t="s">
        <v>10</v>
      </c>
      <c r="C15" s="25"/>
      <c r="D15" s="11">
        <v>644</v>
      </c>
      <c r="E15" s="12">
        <v>9431.3313569891</v>
      </c>
      <c r="F15" s="24"/>
      <c r="G15" s="11">
        <v>92</v>
      </c>
      <c r="H15" s="12">
        <v>1447.1625989982</v>
      </c>
      <c r="I15" s="24"/>
      <c r="J15" s="11">
        <f t="shared" si="0"/>
        <v>736</v>
      </c>
      <c r="K15" s="12">
        <f t="shared" si="0"/>
        <v>10878.4939559873</v>
      </c>
    </row>
    <row r="16" spans="2:11" ht="12.75" customHeight="1">
      <c r="B16" s="17" t="s">
        <v>12</v>
      </c>
      <c r="C16" s="25"/>
      <c r="D16" s="11">
        <v>230</v>
      </c>
      <c r="E16" s="12">
        <v>9993.274479997</v>
      </c>
      <c r="F16" s="24"/>
      <c r="G16" s="11">
        <v>49</v>
      </c>
      <c r="H16" s="12">
        <v>2421.2201749998</v>
      </c>
      <c r="I16" s="24"/>
      <c r="J16" s="11">
        <f t="shared" si="0"/>
        <v>279</v>
      </c>
      <c r="K16" s="12">
        <f t="shared" si="0"/>
        <v>12414.4946549968</v>
      </c>
    </row>
    <row r="17" spans="2:11" ht="12.75" customHeight="1">
      <c r="B17" s="18" t="s">
        <v>11</v>
      </c>
      <c r="C17" s="25"/>
      <c r="D17" s="13">
        <v>40</v>
      </c>
      <c r="E17" s="14">
        <v>6846.6062549996</v>
      </c>
      <c r="F17" s="24"/>
      <c r="G17" s="13">
        <v>25</v>
      </c>
      <c r="H17" s="14">
        <v>10782.732438999701</v>
      </c>
      <c r="I17" s="24"/>
      <c r="J17" s="13">
        <f t="shared" si="0"/>
        <v>65</v>
      </c>
      <c r="K17" s="14">
        <f t="shared" si="0"/>
        <v>17629.3386939993</v>
      </c>
    </row>
    <row r="18" spans="2:11" ht="4.5" customHeight="1">
      <c r="B18" s="25"/>
      <c r="C18" s="25"/>
      <c r="D18" s="24"/>
      <c r="E18" s="24"/>
      <c r="F18" s="24"/>
      <c r="G18" s="24"/>
      <c r="H18" s="24"/>
      <c r="I18" s="24"/>
      <c r="J18" s="24"/>
      <c r="K18" s="24"/>
    </row>
    <row r="19" spans="2:11" ht="12.75" customHeight="1">
      <c r="B19" s="26" t="s">
        <v>4</v>
      </c>
      <c r="C19" s="19"/>
      <c r="D19" s="27">
        <f>SUM(D10:D17)</f>
        <v>6036</v>
      </c>
      <c r="E19" s="28">
        <f>SUM(E10:E17)</f>
        <v>35572.298310834</v>
      </c>
      <c r="F19" s="24"/>
      <c r="G19" s="27">
        <f>SUM(G10:G17)</f>
        <v>716</v>
      </c>
      <c r="H19" s="28">
        <f>SUM(H10:H17)</f>
        <v>15438.448088987801</v>
      </c>
      <c r="I19" s="24"/>
      <c r="J19" s="27">
        <f>SUM(J10:J17)</f>
        <v>6752</v>
      </c>
      <c r="K19" s="28">
        <f>SUM(K10:K17)</f>
        <v>51010.7463998218</v>
      </c>
    </row>
    <row r="20" spans="3:11" ht="12.75">
      <c r="C20" s="29"/>
      <c r="D20" s="30"/>
      <c r="E20" s="30"/>
      <c r="F20" s="30"/>
      <c r="G20" s="30"/>
      <c r="H20" s="30"/>
      <c r="I20" s="30"/>
      <c r="J20" s="30"/>
      <c r="K20" s="30"/>
    </row>
    <row r="21" spans="2:11" ht="12.75">
      <c r="B21" s="1" t="s">
        <v>17</v>
      </c>
      <c r="D21" s="30"/>
      <c r="E21" s="30"/>
      <c r="F21" s="24"/>
      <c r="G21" s="30"/>
      <c r="H21" s="30"/>
      <c r="I21" s="30"/>
      <c r="J21" s="30"/>
      <c r="K21" s="30"/>
    </row>
    <row r="22" spans="4:11" ht="12.75">
      <c r="D22" s="30"/>
      <c r="E22" s="30"/>
      <c r="F22" s="24"/>
      <c r="G22" s="30"/>
      <c r="H22" s="30"/>
      <c r="I22" s="30"/>
      <c r="J22" s="30"/>
      <c r="K22" s="30"/>
    </row>
    <row r="23" spans="4:11" ht="12.75">
      <c r="D23" s="30"/>
      <c r="E23" s="30"/>
      <c r="F23" s="24"/>
      <c r="G23" s="30"/>
      <c r="H23" s="30"/>
      <c r="I23" s="30"/>
      <c r="J23" s="30"/>
      <c r="K23" s="30"/>
    </row>
    <row r="24" ht="12.75">
      <c r="F24" s="29"/>
    </row>
    <row r="25" ht="12.75">
      <c r="F25" s="29"/>
    </row>
    <row r="26" ht="12.75">
      <c r="F26" s="29"/>
    </row>
    <row r="27" ht="12.75">
      <c r="F27" s="29"/>
    </row>
    <row r="28" ht="12.75">
      <c r="F28" s="29"/>
    </row>
    <row r="29" ht="12.75">
      <c r="F29" s="29"/>
    </row>
    <row r="30" ht="12.75">
      <c r="F30" s="29"/>
    </row>
    <row r="31" ht="12.75">
      <c r="F31" s="29"/>
    </row>
    <row r="32" ht="12.75">
      <c r="F32" s="29"/>
    </row>
    <row r="33" ht="12.75">
      <c r="F33" s="29"/>
    </row>
    <row r="34" ht="12.75">
      <c r="F34" s="29"/>
    </row>
    <row r="35" ht="12.75">
      <c r="F35" s="29"/>
    </row>
    <row r="36" ht="12.75">
      <c r="F36" s="29"/>
    </row>
    <row r="37" ht="12.75">
      <c r="F37" s="29"/>
    </row>
    <row r="38" ht="12.75">
      <c r="F38" s="29"/>
    </row>
    <row r="39" ht="12.75">
      <c r="F39" s="29"/>
    </row>
    <row r="40" ht="12.75">
      <c r="F40" s="29"/>
    </row>
    <row r="41" ht="12.75">
      <c r="F41" s="29"/>
    </row>
  </sheetData>
  <mergeCells count="7">
    <mergeCell ref="B3:K3"/>
    <mergeCell ref="B4:K4"/>
    <mergeCell ref="D7:E7"/>
    <mergeCell ref="G7:H7"/>
    <mergeCell ref="J6:K6"/>
    <mergeCell ref="J7:K7"/>
    <mergeCell ref="B5:K5"/>
  </mergeCells>
  <hyperlinks>
    <hyperlink ref="K2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2" sqref="H2"/>
    </sheetView>
  </sheetViews>
  <sheetFormatPr defaultColWidth="11.421875" defaultRowHeight="12.75"/>
  <cols>
    <col min="1" max="1" width="3.421875" style="1" customWidth="1"/>
    <col min="2" max="2" width="33.7109375" style="1" customWidth="1"/>
    <col min="3" max="8" width="13.28125" style="1" customWidth="1"/>
    <col min="9" max="16384" width="11.421875" style="1" customWidth="1"/>
  </cols>
  <sheetData>
    <row r="1" ht="12.75">
      <c r="A1" s="45" t="s">
        <v>32</v>
      </c>
    </row>
    <row r="2" spans="1:8" ht="12.75">
      <c r="A2" s="45" t="s">
        <v>33</v>
      </c>
      <c r="H2" s="97" t="s">
        <v>64</v>
      </c>
    </row>
    <row r="3" spans="2:8" ht="15.75">
      <c r="B3" s="108" t="s">
        <v>35</v>
      </c>
      <c r="C3" s="108"/>
      <c r="D3" s="108"/>
      <c r="E3" s="108"/>
      <c r="F3" s="108"/>
      <c r="G3" s="108"/>
      <c r="H3" s="108"/>
    </row>
    <row r="4" spans="2:8" ht="15.75">
      <c r="B4" s="108" t="s">
        <v>18</v>
      </c>
      <c r="C4" s="108"/>
      <c r="D4" s="108"/>
      <c r="E4" s="108"/>
      <c r="F4" s="108"/>
      <c r="G4" s="108"/>
      <c r="H4" s="108"/>
    </row>
    <row r="5" spans="2:8" ht="12.75">
      <c r="B5" s="107">
        <v>38473</v>
      </c>
      <c r="C5" s="107"/>
      <c r="D5" s="107"/>
      <c r="E5" s="107"/>
      <c r="F5" s="107"/>
      <c r="G5" s="107"/>
      <c r="H5" s="107"/>
    </row>
    <row r="7" spans="3:8" ht="12.75">
      <c r="C7" s="105" t="s">
        <v>8</v>
      </c>
      <c r="D7" s="106"/>
      <c r="E7" s="105" t="s">
        <v>7</v>
      </c>
      <c r="F7" s="106"/>
      <c r="G7" s="105" t="s">
        <v>19</v>
      </c>
      <c r="H7" s="106"/>
    </row>
    <row r="8" spans="3:8" ht="12.75">
      <c r="C8" s="31" t="s">
        <v>20</v>
      </c>
      <c r="D8" s="32" t="s">
        <v>14</v>
      </c>
      <c r="E8" s="31" t="s">
        <v>20</v>
      </c>
      <c r="F8" s="32" t="s">
        <v>14</v>
      </c>
      <c r="G8" s="31" t="s">
        <v>20</v>
      </c>
      <c r="H8" s="33" t="s">
        <v>14</v>
      </c>
    </row>
    <row r="9" spans="3:8" ht="12.75">
      <c r="C9" s="34"/>
      <c r="D9" s="34"/>
      <c r="E9" s="34"/>
      <c r="F9" s="34"/>
      <c r="G9" s="34"/>
      <c r="H9" s="34"/>
    </row>
    <row r="10" spans="2:8" ht="12.75">
      <c r="B10" s="35" t="s">
        <v>21</v>
      </c>
      <c r="C10" s="36">
        <v>575</v>
      </c>
      <c r="D10" s="37">
        <v>4484.836140000001</v>
      </c>
      <c r="E10" s="36">
        <v>14</v>
      </c>
      <c r="F10" s="37">
        <v>1837.15168</v>
      </c>
      <c r="G10" s="36">
        <f aca="true" t="shared" si="0" ref="G10:G18">C10+E10</f>
        <v>589</v>
      </c>
      <c r="H10" s="37">
        <f aca="true" t="shared" si="1" ref="H10:H18">D10+F10</f>
        <v>6321.987820000001</v>
      </c>
    </row>
    <row r="11" spans="2:8" ht="12.75">
      <c r="B11" s="38" t="s">
        <v>22</v>
      </c>
      <c r="C11" s="39">
        <v>489</v>
      </c>
      <c r="D11" s="40">
        <v>5071.837159</v>
      </c>
      <c r="E11" s="39">
        <v>58</v>
      </c>
      <c r="F11" s="40">
        <v>4705.803528000001</v>
      </c>
      <c r="G11" s="39">
        <f t="shared" si="0"/>
        <v>547</v>
      </c>
      <c r="H11" s="40">
        <f t="shared" si="1"/>
        <v>9777.640687000001</v>
      </c>
    </row>
    <row r="12" spans="2:8" ht="12.75">
      <c r="B12" s="38" t="s">
        <v>23</v>
      </c>
      <c r="C12" s="39">
        <v>71</v>
      </c>
      <c r="D12" s="40">
        <v>1093.536662</v>
      </c>
      <c r="E12" s="39">
        <v>19</v>
      </c>
      <c r="F12" s="40">
        <v>722.38577</v>
      </c>
      <c r="G12" s="39">
        <f t="shared" si="0"/>
        <v>90</v>
      </c>
      <c r="H12" s="40">
        <f t="shared" si="1"/>
        <v>1815.9224319999998</v>
      </c>
    </row>
    <row r="13" spans="2:8" ht="12.75">
      <c r="B13" s="38" t="s">
        <v>24</v>
      </c>
      <c r="C13" s="39">
        <v>46</v>
      </c>
      <c r="D13" s="40">
        <v>323.970863</v>
      </c>
      <c r="E13" s="39">
        <v>0</v>
      </c>
      <c r="F13" s="40">
        <v>0</v>
      </c>
      <c r="G13" s="39">
        <f t="shared" si="0"/>
        <v>46</v>
      </c>
      <c r="H13" s="40">
        <f t="shared" si="1"/>
        <v>323.970863</v>
      </c>
    </row>
    <row r="14" spans="2:8" ht="12.75">
      <c r="B14" s="38" t="s">
        <v>25</v>
      </c>
      <c r="C14" s="39">
        <v>55</v>
      </c>
      <c r="D14" s="40">
        <v>1230.239492</v>
      </c>
      <c r="E14" s="39">
        <v>6</v>
      </c>
      <c r="F14" s="40">
        <v>1011.015154</v>
      </c>
      <c r="G14" s="39">
        <f t="shared" si="0"/>
        <v>61</v>
      </c>
      <c r="H14" s="40">
        <f t="shared" si="1"/>
        <v>2241.254646</v>
      </c>
    </row>
    <row r="15" spans="2:8" ht="12.75">
      <c r="B15" s="38" t="s">
        <v>26</v>
      </c>
      <c r="C15" s="39">
        <v>3524</v>
      </c>
      <c r="D15" s="40">
        <v>19551.862664</v>
      </c>
      <c r="E15" s="39">
        <v>577</v>
      </c>
      <c r="F15" s="40">
        <v>5641.93214</v>
      </c>
      <c r="G15" s="39">
        <f t="shared" si="0"/>
        <v>4101</v>
      </c>
      <c r="H15" s="40">
        <f t="shared" si="1"/>
        <v>25193.794804</v>
      </c>
    </row>
    <row r="16" spans="2:8" ht="12.75">
      <c r="B16" s="38" t="s">
        <v>27</v>
      </c>
      <c r="C16" s="39">
        <v>593</v>
      </c>
      <c r="D16" s="40">
        <v>1990.131369</v>
      </c>
      <c r="E16" s="39">
        <v>10</v>
      </c>
      <c r="F16" s="40">
        <v>498.095092</v>
      </c>
      <c r="G16" s="39">
        <f t="shared" si="0"/>
        <v>603</v>
      </c>
      <c r="H16" s="40">
        <f t="shared" si="1"/>
        <v>2488.226461</v>
      </c>
    </row>
    <row r="17" spans="2:8" ht="12.75">
      <c r="B17" s="38" t="s">
        <v>28</v>
      </c>
      <c r="C17" s="39">
        <v>124</v>
      </c>
      <c r="D17" s="40">
        <v>1187.642385</v>
      </c>
      <c r="E17" s="39">
        <v>11</v>
      </c>
      <c r="F17" s="40">
        <v>766.1194060000001</v>
      </c>
      <c r="G17" s="39">
        <f t="shared" si="0"/>
        <v>135</v>
      </c>
      <c r="H17" s="40">
        <f t="shared" si="1"/>
        <v>1953.7617910000004</v>
      </c>
    </row>
    <row r="18" spans="2:8" ht="12.75">
      <c r="B18" s="41" t="s">
        <v>29</v>
      </c>
      <c r="C18" s="42">
        <v>559</v>
      </c>
      <c r="D18" s="43">
        <v>638.241577</v>
      </c>
      <c r="E18" s="42">
        <v>21</v>
      </c>
      <c r="F18" s="43">
        <v>255.94531900000004</v>
      </c>
      <c r="G18" s="42">
        <f t="shared" si="0"/>
        <v>580</v>
      </c>
      <c r="H18" s="43">
        <f t="shared" si="1"/>
        <v>894.186896</v>
      </c>
    </row>
    <row r="19" spans="3:8" ht="12.75">
      <c r="C19" s="44"/>
      <c r="D19" s="44"/>
      <c r="E19" s="44"/>
      <c r="F19" s="44"/>
      <c r="G19" s="44"/>
      <c r="H19" s="44"/>
    </row>
    <row r="20" spans="2:8" ht="12.75">
      <c r="B20" s="26" t="s">
        <v>30</v>
      </c>
      <c r="C20" s="27">
        <f aca="true" t="shared" si="2" ref="C20:H20">SUM(C10:C18)</f>
        <v>6036</v>
      </c>
      <c r="D20" s="28">
        <f t="shared" si="2"/>
        <v>35572.298311000006</v>
      </c>
      <c r="E20" s="27">
        <f t="shared" si="2"/>
        <v>716</v>
      </c>
      <c r="F20" s="28">
        <f t="shared" si="2"/>
        <v>15438.448089000001</v>
      </c>
      <c r="G20" s="27">
        <f t="shared" si="2"/>
        <v>6752</v>
      </c>
      <c r="H20" s="28">
        <f t="shared" si="2"/>
        <v>51010.746399999996</v>
      </c>
    </row>
    <row r="21" spans="3:8" ht="12.75">
      <c r="C21" s="44"/>
      <c r="D21" s="44"/>
      <c r="E21" s="44"/>
      <c r="F21" s="44"/>
      <c r="G21" s="44"/>
      <c r="H21" s="44"/>
    </row>
    <row r="22" spans="2:8" ht="12.75">
      <c r="B22" s="1" t="s">
        <v>17</v>
      </c>
      <c r="H22" s="44"/>
    </row>
  </sheetData>
  <mergeCells count="6">
    <mergeCell ref="B3:H3"/>
    <mergeCell ref="C7:D7"/>
    <mergeCell ref="E7:F7"/>
    <mergeCell ref="G7:H7"/>
    <mergeCell ref="B4:H4"/>
    <mergeCell ref="B5:H5"/>
  </mergeCells>
  <hyperlinks>
    <hyperlink ref="H2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K2" sqref="K2"/>
    </sheetView>
  </sheetViews>
  <sheetFormatPr defaultColWidth="11.421875" defaultRowHeight="12.75"/>
  <cols>
    <col min="1" max="1" width="4.140625" style="1" customWidth="1"/>
    <col min="2" max="2" width="12.421875" style="1" bestFit="1" customWidth="1"/>
    <col min="3" max="3" width="0.42578125" style="1" customWidth="1"/>
    <col min="4" max="5" width="12.7109375" style="1" customWidth="1"/>
    <col min="6" max="6" width="0.42578125" style="1" customWidth="1"/>
    <col min="7" max="8" width="12.7109375" style="1" customWidth="1"/>
    <col min="9" max="9" width="0.42578125" style="1" customWidth="1"/>
    <col min="10" max="11" width="12.7109375" style="1" customWidth="1"/>
    <col min="12" max="16384" width="11.421875" style="1" customWidth="1"/>
  </cols>
  <sheetData>
    <row r="1" ht="12.75">
      <c r="A1" s="45" t="s">
        <v>32</v>
      </c>
    </row>
    <row r="2" spans="1:11" ht="12.75">
      <c r="A2" s="45" t="s">
        <v>33</v>
      </c>
      <c r="K2" s="97" t="s">
        <v>64</v>
      </c>
    </row>
    <row r="3" spans="2:11" ht="15.75">
      <c r="B3" s="108" t="s">
        <v>15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2:11" ht="15.75">
      <c r="B4" s="109" t="s">
        <v>16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2:11" ht="15">
      <c r="B5" s="110" t="s">
        <v>31</v>
      </c>
      <c r="C5" s="110"/>
      <c r="D5" s="110"/>
      <c r="E5" s="110"/>
      <c r="F5" s="110"/>
      <c r="G5" s="110"/>
      <c r="H5" s="110"/>
      <c r="I5" s="110"/>
      <c r="J5" s="110"/>
      <c r="K5" s="110"/>
    </row>
    <row r="6" spans="10:11" ht="12.75" customHeight="1">
      <c r="J6" s="104"/>
      <c r="K6" s="104"/>
    </row>
    <row r="7" spans="2:11" s="2" customFormat="1" ht="12.75" customHeight="1">
      <c r="B7" s="15" t="s">
        <v>5</v>
      </c>
      <c r="C7" s="19"/>
      <c r="D7" s="102" t="s">
        <v>8</v>
      </c>
      <c r="E7" s="103"/>
      <c r="F7" s="20"/>
      <c r="G7" s="102" t="s">
        <v>7</v>
      </c>
      <c r="H7" s="103"/>
      <c r="I7" s="20"/>
      <c r="J7" s="105" t="s">
        <v>4</v>
      </c>
      <c r="K7" s="106"/>
    </row>
    <row r="8" spans="2:11" s="2" customFormat="1" ht="12.75" customHeight="1">
      <c r="B8" s="21" t="s">
        <v>6</v>
      </c>
      <c r="C8" s="19"/>
      <c r="D8" s="22" t="s">
        <v>13</v>
      </c>
      <c r="E8" s="23" t="s">
        <v>14</v>
      </c>
      <c r="F8" s="7"/>
      <c r="G8" s="22" t="s">
        <v>13</v>
      </c>
      <c r="H8" s="23" t="s">
        <v>14</v>
      </c>
      <c r="I8" s="7"/>
      <c r="J8" s="22" t="s">
        <v>13</v>
      </c>
      <c r="K8" s="23" t="s">
        <v>14</v>
      </c>
    </row>
    <row r="9" spans="2:11" s="2" customFormat="1" ht="4.5" customHeight="1">
      <c r="B9" s="3"/>
      <c r="C9" s="4"/>
      <c r="D9" s="5"/>
      <c r="E9" s="6"/>
      <c r="F9" s="7"/>
      <c r="G9" s="5"/>
      <c r="H9" s="6"/>
      <c r="I9" s="8"/>
      <c r="J9" s="5"/>
      <c r="K9" s="6"/>
    </row>
    <row r="10" spans="2:11" ht="12.75" customHeight="1">
      <c r="B10" s="15" t="s">
        <v>0</v>
      </c>
      <c r="C10" s="19"/>
      <c r="D10" s="9">
        <v>1435</v>
      </c>
      <c r="E10" s="10">
        <v>55.1960739576</v>
      </c>
      <c r="F10" s="24"/>
      <c r="G10" s="9">
        <v>236</v>
      </c>
      <c r="H10" s="10">
        <v>4.228520996</v>
      </c>
      <c r="I10" s="24"/>
      <c r="J10" s="9">
        <f aca="true" t="shared" si="0" ref="J10:K17">D10+G10</f>
        <v>1671</v>
      </c>
      <c r="K10" s="10">
        <f t="shared" si="0"/>
        <v>59.4245949536</v>
      </c>
    </row>
    <row r="11" spans="2:11" ht="12.75" customHeight="1">
      <c r="B11" s="16" t="s">
        <v>1</v>
      </c>
      <c r="C11" s="19"/>
      <c r="D11" s="11">
        <v>678</v>
      </c>
      <c r="E11" s="12">
        <v>224.67744498320002</v>
      </c>
      <c r="F11" s="24"/>
      <c r="G11" s="11">
        <v>46</v>
      </c>
      <c r="H11" s="12">
        <v>16.0642479997</v>
      </c>
      <c r="I11" s="24"/>
      <c r="J11" s="11">
        <f t="shared" si="0"/>
        <v>724</v>
      </c>
      <c r="K11" s="12">
        <f t="shared" si="0"/>
        <v>240.74169298290002</v>
      </c>
    </row>
    <row r="12" spans="2:11" ht="12.75" customHeight="1">
      <c r="B12" s="16" t="s">
        <v>2</v>
      </c>
      <c r="C12" s="19"/>
      <c r="D12" s="11">
        <v>1422</v>
      </c>
      <c r="E12" s="12">
        <v>1660.9489309563999</v>
      </c>
      <c r="F12" s="24"/>
      <c r="G12" s="11">
        <v>100</v>
      </c>
      <c r="H12" s="12">
        <v>120.20797899810002</v>
      </c>
      <c r="I12" s="24"/>
      <c r="J12" s="11">
        <f t="shared" si="0"/>
        <v>1522</v>
      </c>
      <c r="K12" s="12">
        <f t="shared" si="0"/>
        <v>1781.1569099545</v>
      </c>
    </row>
    <row r="13" spans="2:11" ht="12.75" customHeight="1">
      <c r="B13" s="16" t="s">
        <v>9</v>
      </c>
      <c r="C13" s="19"/>
      <c r="D13" s="11">
        <v>881</v>
      </c>
      <c r="E13" s="12">
        <v>2707.6253249811</v>
      </c>
      <c r="F13" s="24"/>
      <c r="G13" s="11">
        <v>70</v>
      </c>
      <c r="H13" s="12">
        <v>212.0142999987</v>
      </c>
      <c r="I13" s="24"/>
      <c r="J13" s="11">
        <f t="shared" si="0"/>
        <v>951</v>
      </c>
      <c r="K13" s="12">
        <f t="shared" si="0"/>
        <v>2919.6396249798004</v>
      </c>
    </row>
    <row r="14" spans="2:11" ht="12.75" customHeight="1">
      <c r="B14" s="16" t="s">
        <v>3</v>
      </c>
      <c r="C14" s="19"/>
      <c r="D14" s="11">
        <v>713</v>
      </c>
      <c r="E14" s="12">
        <v>4350.187831975</v>
      </c>
      <c r="F14" s="24"/>
      <c r="G14" s="11">
        <v>67</v>
      </c>
      <c r="H14" s="12">
        <v>415.3434179998</v>
      </c>
      <c r="I14" s="24"/>
      <c r="J14" s="11">
        <f t="shared" si="0"/>
        <v>780</v>
      </c>
      <c r="K14" s="12">
        <f t="shared" si="0"/>
        <v>4765.531249974801</v>
      </c>
    </row>
    <row r="15" spans="2:11" ht="12.75" customHeight="1">
      <c r="B15" s="17" t="s">
        <v>10</v>
      </c>
      <c r="C15" s="25"/>
      <c r="D15" s="11">
        <v>668</v>
      </c>
      <c r="E15" s="12">
        <v>9542.2315889869</v>
      </c>
      <c r="F15" s="24"/>
      <c r="G15" s="11">
        <v>79</v>
      </c>
      <c r="H15" s="12">
        <v>1190.3623319980002</v>
      </c>
      <c r="I15" s="24"/>
      <c r="J15" s="11">
        <f t="shared" si="0"/>
        <v>747</v>
      </c>
      <c r="K15" s="12">
        <f t="shared" si="0"/>
        <v>10732.5939209849</v>
      </c>
    </row>
    <row r="16" spans="2:11" ht="12.75" customHeight="1">
      <c r="B16" s="17" t="s">
        <v>12</v>
      </c>
      <c r="C16" s="25"/>
      <c r="D16" s="11">
        <v>218</v>
      </c>
      <c r="E16" s="12">
        <v>9576.1984099931</v>
      </c>
      <c r="F16" s="24"/>
      <c r="G16" s="11">
        <v>51</v>
      </c>
      <c r="H16" s="12">
        <v>2385.8582989998004</v>
      </c>
      <c r="I16" s="24"/>
      <c r="J16" s="11">
        <f t="shared" si="0"/>
        <v>269</v>
      </c>
      <c r="K16" s="12">
        <f t="shared" si="0"/>
        <v>11962.056708992899</v>
      </c>
    </row>
    <row r="17" spans="2:11" ht="12.75" customHeight="1">
      <c r="B17" s="18" t="s">
        <v>11</v>
      </c>
      <c r="C17" s="25"/>
      <c r="D17" s="13">
        <v>41</v>
      </c>
      <c r="E17" s="14">
        <v>8743.673039999401</v>
      </c>
      <c r="F17" s="24"/>
      <c r="G17" s="13">
        <v>21</v>
      </c>
      <c r="H17" s="14">
        <v>10013.337965</v>
      </c>
      <c r="I17" s="24"/>
      <c r="J17" s="13">
        <f t="shared" si="0"/>
        <v>62</v>
      </c>
      <c r="K17" s="14">
        <f t="shared" si="0"/>
        <v>18757.011004999404</v>
      </c>
    </row>
    <row r="18" spans="2:11" ht="4.5" customHeight="1">
      <c r="B18" s="25"/>
      <c r="C18" s="25"/>
      <c r="D18" s="24"/>
      <c r="E18" s="24"/>
      <c r="F18" s="24"/>
      <c r="G18" s="24"/>
      <c r="H18" s="24"/>
      <c r="I18" s="24"/>
      <c r="J18" s="24"/>
      <c r="K18" s="24"/>
    </row>
    <row r="19" spans="2:11" ht="12.75" customHeight="1">
      <c r="B19" s="26" t="s">
        <v>4</v>
      </c>
      <c r="C19" s="19"/>
      <c r="D19" s="27">
        <f>SUM(D10:D17)</f>
        <v>6056</v>
      </c>
      <c r="E19" s="28">
        <f>SUM(E10:E17)</f>
        <v>36860.7386458327</v>
      </c>
      <c r="F19" s="24"/>
      <c r="G19" s="27">
        <f>SUM(G10:G17)</f>
        <v>670</v>
      </c>
      <c r="H19" s="28">
        <f>SUM(H10:H17)</f>
        <v>14357.417061990102</v>
      </c>
      <c r="I19" s="24"/>
      <c r="J19" s="27">
        <f>SUM(J10:J17)</f>
        <v>6726</v>
      </c>
      <c r="K19" s="28">
        <f>SUM(K10:K17)</f>
        <v>51218.15570782281</v>
      </c>
    </row>
    <row r="20" spans="3:11" ht="12.75">
      <c r="C20" s="29"/>
      <c r="D20" s="30"/>
      <c r="E20" s="30"/>
      <c r="F20" s="24"/>
      <c r="G20" s="30"/>
      <c r="H20" s="30"/>
      <c r="I20" s="30"/>
      <c r="J20" s="30"/>
      <c r="K20" s="30"/>
    </row>
    <row r="21" spans="2:11" ht="12.75">
      <c r="B21" s="1" t="s">
        <v>17</v>
      </c>
      <c r="D21" s="30"/>
      <c r="E21" s="30"/>
      <c r="F21" s="24"/>
      <c r="G21" s="30"/>
      <c r="H21" s="30"/>
      <c r="I21" s="30"/>
      <c r="J21" s="30"/>
      <c r="K21" s="30"/>
    </row>
    <row r="22" spans="4:11" ht="12.75">
      <c r="D22" s="30"/>
      <c r="E22" s="30"/>
      <c r="F22" s="24"/>
      <c r="G22" s="30"/>
      <c r="H22" s="30"/>
      <c r="I22" s="30"/>
      <c r="J22" s="30"/>
      <c r="K22" s="30"/>
    </row>
    <row r="23" spans="4:11" ht="12.75">
      <c r="D23" s="30"/>
      <c r="E23" s="30"/>
      <c r="F23" s="24"/>
      <c r="G23" s="30"/>
      <c r="H23" s="30"/>
      <c r="I23" s="30"/>
      <c r="J23" s="30"/>
      <c r="K23" s="30"/>
    </row>
    <row r="24" ht="12.75">
      <c r="F24" s="29"/>
    </row>
    <row r="25" ht="12.75">
      <c r="F25" s="29"/>
    </row>
    <row r="26" ht="12.75">
      <c r="F26" s="29"/>
    </row>
    <row r="27" ht="12.75">
      <c r="F27" s="29"/>
    </row>
    <row r="28" ht="12.75">
      <c r="F28" s="29"/>
    </row>
    <row r="29" ht="12.75">
      <c r="F29" s="29"/>
    </row>
    <row r="30" ht="12.75">
      <c r="F30" s="29"/>
    </row>
    <row r="31" ht="12.75">
      <c r="F31" s="29"/>
    </row>
    <row r="32" ht="12.75">
      <c r="F32" s="29"/>
    </row>
    <row r="33" ht="12.75">
      <c r="F33" s="29"/>
    </row>
    <row r="34" ht="12.75">
      <c r="F34" s="29"/>
    </row>
    <row r="35" ht="12.75">
      <c r="F35" s="29"/>
    </row>
    <row r="36" ht="12.75">
      <c r="F36" s="29"/>
    </row>
    <row r="37" ht="12.75">
      <c r="F37" s="29"/>
    </row>
    <row r="38" ht="12.75">
      <c r="F38" s="29"/>
    </row>
    <row r="39" ht="12.75">
      <c r="F39" s="29"/>
    </row>
    <row r="40" ht="12.75">
      <c r="F40" s="29"/>
    </row>
    <row r="41" ht="12.75">
      <c r="F41" s="29"/>
    </row>
  </sheetData>
  <mergeCells count="7">
    <mergeCell ref="B3:K3"/>
    <mergeCell ref="B4:K4"/>
    <mergeCell ref="D7:E7"/>
    <mergeCell ref="G7:H7"/>
    <mergeCell ref="J6:K6"/>
    <mergeCell ref="J7:K7"/>
    <mergeCell ref="B5:K5"/>
  </mergeCells>
  <hyperlinks>
    <hyperlink ref="K2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2" sqref="H2"/>
    </sheetView>
  </sheetViews>
  <sheetFormatPr defaultColWidth="11.421875" defaultRowHeight="12.75"/>
  <cols>
    <col min="1" max="1" width="2.7109375" style="1" customWidth="1"/>
    <col min="2" max="2" width="33.7109375" style="1" customWidth="1"/>
    <col min="3" max="8" width="13.28125" style="1" customWidth="1"/>
    <col min="9" max="16384" width="11.421875" style="1" customWidth="1"/>
  </cols>
  <sheetData>
    <row r="1" ht="12.75">
      <c r="A1" s="45" t="s">
        <v>32</v>
      </c>
    </row>
    <row r="2" spans="1:8" ht="12.75">
      <c r="A2" s="45" t="s">
        <v>33</v>
      </c>
      <c r="H2" s="97" t="s">
        <v>64</v>
      </c>
    </row>
    <row r="3" spans="2:8" ht="15.75">
      <c r="B3" s="108" t="s">
        <v>15</v>
      </c>
      <c r="C3" s="108"/>
      <c r="D3" s="108"/>
      <c r="E3" s="108"/>
      <c r="F3" s="108"/>
      <c r="G3" s="108"/>
      <c r="H3" s="108"/>
    </row>
    <row r="4" spans="2:8" ht="15.75">
      <c r="B4" s="108" t="s">
        <v>18</v>
      </c>
      <c r="C4" s="108"/>
      <c r="D4" s="108"/>
      <c r="E4" s="108"/>
      <c r="F4" s="108"/>
      <c r="G4" s="108"/>
      <c r="H4" s="108"/>
    </row>
    <row r="5" spans="2:8" ht="12.75">
      <c r="B5" s="107">
        <v>38384</v>
      </c>
      <c r="C5" s="107"/>
      <c r="D5" s="107"/>
      <c r="E5" s="107"/>
      <c r="F5" s="107"/>
      <c r="G5" s="107"/>
      <c r="H5" s="107"/>
    </row>
    <row r="7" spans="3:8" ht="12.75">
      <c r="C7" s="105" t="s">
        <v>8</v>
      </c>
      <c r="D7" s="106"/>
      <c r="E7" s="105" t="s">
        <v>7</v>
      </c>
      <c r="F7" s="106"/>
      <c r="G7" s="105" t="s">
        <v>19</v>
      </c>
      <c r="H7" s="106"/>
    </row>
    <row r="8" spans="3:8" ht="12.75">
      <c r="C8" s="31" t="s">
        <v>20</v>
      </c>
      <c r="D8" s="32" t="s">
        <v>14</v>
      </c>
      <c r="E8" s="31" t="s">
        <v>20</v>
      </c>
      <c r="F8" s="32" t="s">
        <v>14</v>
      </c>
      <c r="G8" s="31" t="s">
        <v>20</v>
      </c>
      <c r="H8" s="33" t="s">
        <v>14</v>
      </c>
    </row>
    <row r="9" spans="3:8" ht="12.75">
      <c r="C9" s="34"/>
      <c r="D9" s="34"/>
      <c r="E9" s="34"/>
      <c r="F9" s="34"/>
      <c r="G9" s="34"/>
      <c r="H9" s="34"/>
    </row>
    <row r="10" spans="2:8" ht="12.75">
      <c r="B10" s="35" t="s">
        <v>21</v>
      </c>
      <c r="C10" s="36">
        <v>568</v>
      </c>
      <c r="D10" s="37">
        <v>4197.30426</v>
      </c>
      <c r="E10" s="36">
        <v>7</v>
      </c>
      <c r="F10" s="37">
        <v>162.51112</v>
      </c>
      <c r="G10" s="36">
        <f aca="true" t="shared" si="0" ref="G10:G18">C10+E10</f>
        <v>575</v>
      </c>
      <c r="H10" s="37">
        <f aca="true" t="shared" si="1" ref="H10:H18">D10+F10</f>
        <v>4359.81538</v>
      </c>
    </row>
    <row r="11" spans="2:8" ht="12.75">
      <c r="B11" s="38" t="s">
        <v>22</v>
      </c>
      <c r="C11" s="39">
        <v>499</v>
      </c>
      <c r="D11" s="40">
        <v>5151.132103</v>
      </c>
      <c r="E11" s="39">
        <v>61</v>
      </c>
      <c r="F11" s="40">
        <v>5637.078719</v>
      </c>
      <c r="G11" s="39">
        <f t="shared" si="0"/>
        <v>560</v>
      </c>
      <c r="H11" s="40">
        <f t="shared" si="1"/>
        <v>10788.210822000001</v>
      </c>
    </row>
    <row r="12" spans="2:8" ht="12.75">
      <c r="B12" s="38" t="s">
        <v>23</v>
      </c>
      <c r="C12" s="39">
        <v>72</v>
      </c>
      <c r="D12" s="40">
        <v>836.5585940000001</v>
      </c>
      <c r="E12" s="39">
        <v>19</v>
      </c>
      <c r="F12" s="40">
        <v>1320.518476</v>
      </c>
      <c r="G12" s="39">
        <f t="shared" si="0"/>
        <v>91</v>
      </c>
      <c r="H12" s="40">
        <f t="shared" si="1"/>
        <v>2157.0770700000003</v>
      </c>
    </row>
    <row r="13" spans="2:8" ht="12.75">
      <c r="B13" s="38" t="s">
        <v>24</v>
      </c>
      <c r="C13" s="39">
        <v>46</v>
      </c>
      <c r="D13" s="40">
        <v>264.908237</v>
      </c>
      <c r="E13" s="39">
        <v>0</v>
      </c>
      <c r="F13" s="40">
        <v>0</v>
      </c>
      <c r="G13" s="39">
        <f t="shared" si="0"/>
        <v>46</v>
      </c>
      <c r="H13" s="40">
        <f t="shared" si="1"/>
        <v>264.908237</v>
      </c>
    </row>
    <row r="14" spans="2:8" ht="12.75">
      <c r="B14" s="38" t="s">
        <v>25</v>
      </c>
      <c r="C14" s="39">
        <v>54</v>
      </c>
      <c r="D14" s="40">
        <v>980.690477</v>
      </c>
      <c r="E14" s="39">
        <v>6</v>
      </c>
      <c r="F14" s="40">
        <v>229.275326</v>
      </c>
      <c r="G14" s="39">
        <f t="shared" si="0"/>
        <v>60</v>
      </c>
      <c r="H14" s="40">
        <f t="shared" si="1"/>
        <v>1209.965803</v>
      </c>
    </row>
    <row r="15" spans="2:8" ht="12.75">
      <c r="B15" s="38" t="s">
        <v>26</v>
      </c>
      <c r="C15" s="39">
        <v>3535</v>
      </c>
      <c r="D15" s="40">
        <v>21429.432905</v>
      </c>
      <c r="E15" s="39">
        <v>533</v>
      </c>
      <c r="F15" s="40">
        <v>5772.512796</v>
      </c>
      <c r="G15" s="39">
        <f t="shared" si="0"/>
        <v>4068</v>
      </c>
      <c r="H15" s="40">
        <f t="shared" si="1"/>
        <v>27201.945701</v>
      </c>
    </row>
    <row r="16" spans="2:8" ht="12.75">
      <c r="B16" s="38" t="s">
        <v>27</v>
      </c>
      <c r="C16" s="39">
        <v>590</v>
      </c>
      <c r="D16" s="40">
        <v>2208.905625</v>
      </c>
      <c r="E16" s="39">
        <v>11</v>
      </c>
      <c r="F16" s="40">
        <v>362.786363</v>
      </c>
      <c r="G16" s="39">
        <f t="shared" si="0"/>
        <v>601</v>
      </c>
      <c r="H16" s="40">
        <f t="shared" si="1"/>
        <v>2571.691988</v>
      </c>
    </row>
    <row r="17" spans="2:8" ht="12.75">
      <c r="B17" s="38" t="s">
        <v>28</v>
      </c>
      <c r="C17" s="39">
        <v>128</v>
      </c>
      <c r="D17" s="40">
        <v>1075.804585</v>
      </c>
      <c r="E17" s="39">
        <v>12</v>
      </c>
      <c r="F17" s="40">
        <v>693.160783</v>
      </c>
      <c r="G17" s="39">
        <f t="shared" si="0"/>
        <v>140</v>
      </c>
      <c r="H17" s="40">
        <f t="shared" si="1"/>
        <v>1768.9653680000001</v>
      </c>
    </row>
    <row r="18" spans="2:8" ht="12.75">
      <c r="B18" s="41" t="s">
        <v>29</v>
      </c>
      <c r="C18" s="42">
        <v>564</v>
      </c>
      <c r="D18" s="43">
        <v>716.00186</v>
      </c>
      <c r="E18" s="42">
        <v>21</v>
      </c>
      <c r="F18" s="43">
        <v>179.57347900000002</v>
      </c>
      <c r="G18" s="42">
        <f t="shared" si="0"/>
        <v>585</v>
      </c>
      <c r="H18" s="43">
        <f t="shared" si="1"/>
        <v>895.575339</v>
      </c>
    </row>
    <row r="19" spans="3:8" ht="12.75">
      <c r="C19" s="44"/>
      <c r="D19" s="44"/>
      <c r="E19" s="44"/>
      <c r="F19" s="44"/>
      <c r="G19" s="44"/>
      <c r="H19" s="44"/>
    </row>
    <row r="20" spans="2:8" ht="12.75">
      <c r="B20" s="26" t="s">
        <v>30</v>
      </c>
      <c r="C20" s="27">
        <f aca="true" t="shared" si="2" ref="C20:H20">SUM(C10:C18)</f>
        <v>6056</v>
      </c>
      <c r="D20" s="28">
        <f t="shared" si="2"/>
        <v>36860.738646</v>
      </c>
      <c r="E20" s="27">
        <f t="shared" si="2"/>
        <v>670</v>
      </c>
      <c r="F20" s="28">
        <f t="shared" si="2"/>
        <v>14357.417061999999</v>
      </c>
      <c r="G20" s="27">
        <f t="shared" si="2"/>
        <v>6726</v>
      </c>
      <c r="H20" s="28">
        <f t="shared" si="2"/>
        <v>51218.155708</v>
      </c>
    </row>
    <row r="21" ht="12.75">
      <c r="E21" s="44"/>
    </row>
    <row r="22" spans="2:8" ht="12.75">
      <c r="B22" s="1" t="s">
        <v>17</v>
      </c>
      <c r="H22" s="44"/>
    </row>
  </sheetData>
  <mergeCells count="6">
    <mergeCell ref="B3:H3"/>
    <mergeCell ref="C7:D7"/>
    <mergeCell ref="E7:F7"/>
    <mergeCell ref="G7:H7"/>
    <mergeCell ref="B4:H4"/>
    <mergeCell ref="B5:H5"/>
  </mergeCells>
  <hyperlinks>
    <hyperlink ref="H2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corrientes con pago de intereses - 2005</dc:title>
  <dc:subject/>
  <dc:creator>Superintendencia de Bancos e Instituciones Financieras - SBIF</dc:creator>
  <cp:keywords/>
  <dc:description/>
  <cp:lastModifiedBy>Ricardo Arroyo M.</cp:lastModifiedBy>
  <cp:lastPrinted>2006-02-09T15:53:28Z</cp:lastPrinted>
  <dcterms:created xsi:type="dcterms:W3CDTF">2003-07-18T17:00:39Z</dcterms:created>
  <dcterms:modified xsi:type="dcterms:W3CDTF">2007-07-10T15:30:31Z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112265733</vt:i4>
  </property>
  <property fmtid="{D5CDD505-2E9C-101B-9397-08002B2CF9AE}" pid="3" name="_EmailSubject">
    <vt:lpwstr>Cuadro Cuentas Corrientes</vt:lpwstr>
  </property>
  <property fmtid="{D5CDD505-2E9C-101B-9397-08002B2CF9AE}" pid="4" name="_AuthorEmail">
    <vt:lpwstr>iubilla@sbif.cl</vt:lpwstr>
  </property>
  <property fmtid="{D5CDD505-2E9C-101B-9397-08002B2CF9AE}" pid="5" name="_AuthorEmailDisplayName">
    <vt:lpwstr>Ignacio Ubilla</vt:lpwstr>
  </property>
  <property fmtid="{D5CDD505-2E9C-101B-9397-08002B2CF9AE}" pid="6" name="_PreviousAdHocReviewCycleID">
    <vt:i4>-248245163</vt:i4>
  </property>
  <property fmtid="{D5CDD505-2E9C-101B-9397-08002B2CF9AE}" pid="7" name="_ReviewingToolsShownOnce">
    <vt:lpwstr/>
  </property>
</Properties>
</file>