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1" sheetId="9" r:id="rId9"/>
  </sheets>
  <definedNames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Direc'!$A$1:$H$56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<sst xmlns="http://schemas.openxmlformats.org/spreadsheetml/2006/main" count="174" uniqueCount="100">
  <si>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</si>
  <si>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</si>
  <si>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</si>
  <si>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</si>
  <si>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</si>
  <si>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</si>
  <si>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</si>
  <si>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</si>
  <si>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</si>
  <si>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</si>
  <si>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</si>
  <si>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</si>
  <si>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</si>
  <si>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</si>
  <si>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</si>
  <si>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</si>
  <si>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</si>
  <si>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</si>
  <si>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</si>
  <si>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</si>
  <si>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</si>
  <si>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</si>
  <si>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</si>
  <si>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</si>
  <si>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</si>
  <si>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</si>
  <si>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</si>
  <si>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</si>
  <si>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</si>
  <si>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</si>
  <si>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</si>
  <si>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</si>
  <si>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</si>
  <si>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</si>
  <si>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</si>
  <si>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</si>
  <si>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</si>
  <si>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</si>
  <si>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</si>
  <si>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</si>
  <si>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</si>
  <si>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</si>
  <si>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</si>
  <si>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</si>
  <si>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</si>
  <si>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</si>
  <si>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</si>
  <si>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</si>
  <si>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</si>
  <si>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</si>
  <si>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</si>
  <si>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</si>
  <si>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</si>
  <si>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</si>
  <si>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</si>
  <si>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</si>
  <si>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</si>
  <si>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</si>
  <si>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</si>
  <si>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</si>
  <si>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</si>
  <si>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</si>
  <si>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</si>
  <si>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</si>
  <si>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</si>
  <si>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</si>
  <si>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</si>
  <si>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</si>
  <si>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</si>
  <si>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</si>
  <si>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</si>
  <si>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</si>
  <si>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</si>
  <si>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</si>
  <si>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</si>
  <si>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</si>
  <si>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</si>
  <si>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</si>
  <si>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</si>
  <si>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</si>
  <si>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</si>
  <si>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</si>
  <si>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</si>
  <si>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</si>
  <si>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</si>
  <si>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</si>
  <si>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</si>
  <si>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</si>
  <si>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</si>
  <si>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</si>
  <si>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</si>
  <si>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C.S.G. Penta Security</t>
  </si>
  <si>
    <t>Zenit</t>
  </si>
  <si>
    <t>SURA</t>
  </si>
  <si>
    <t>Mutual de Seguros</t>
  </si>
  <si>
    <t>BNP PARIBAS CARDIF</t>
  </si>
  <si>
    <t>-</t>
  </si>
  <si>
    <t xml:space="preserve">      (entre el 1 de enero y  31 de diciembre de 2013)</t>
  </si>
  <si>
    <t>AIG</t>
  </si>
  <si>
    <t xml:space="preserve">      (entre el 1 de enero y 31 de diciembre de 2013, montos expresados en miles de pesos de diciembre de 2013)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</si>
</sst>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47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indexed="14"/>
      </right>
      <top>
        <color indexed="63"/>
      </top>
      <bottom style="hair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18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4" fillId="0" borderId="0" xfId="53" applyNumberFormat="1" applyFont="1" applyBorder="1" applyAlignment="1">
      <alignment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3" fontId="2" fillId="0" borderId="12" xfId="60" applyNumberFormat="1" applyFont="1" applyBorder="1" applyAlignment="1">
      <alignment horizontal="right"/>
      <protection/>
    </xf>
    <xf numFmtId="3" fontId="3" fillId="0" borderId="12" xfId="60" applyNumberFormat="1" applyFont="1" applyBorder="1" applyAlignment="1">
      <alignment horizontal="right"/>
      <protection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3" xfId="50" applyNumberFormat="1" applyFont="1" applyBorder="1" applyAlignment="1">
      <alignment/>
    </xf>
    <xf numFmtId="38" fontId="1" fillId="0" borderId="14" xfId="50" applyNumberFormat="1" applyFont="1" applyBorder="1" applyAlignment="1">
      <alignment/>
    </xf>
    <xf numFmtId="38" fontId="1" fillId="0" borderId="14" xfId="57" applyNumberFormat="1" applyFont="1" applyBorder="1">
      <alignment/>
      <protection/>
    </xf>
    <xf numFmtId="0" fontId="8" fillId="0" borderId="15" xfId="57" applyFont="1" applyBorder="1">
      <alignment/>
      <protection/>
    </xf>
    <xf numFmtId="221" fontId="1" fillId="0" borderId="16" xfId="50" applyNumberFormat="1" applyFont="1" applyBorder="1" applyAlignment="1">
      <alignment/>
    </xf>
    <xf numFmtId="38" fontId="1" fillId="0" borderId="16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3" xfId="58" applyFont="1" applyBorder="1">
      <alignment/>
      <protection/>
    </xf>
    <xf numFmtId="38" fontId="1" fillId="0" borderId="14" xfId="51" applyNumberFormat="1" applyFont="1" applyBorder="1" applyAlignment="1">
      <alignment/>
    </xf>
    <xf numFmtId="38" fontId="1" fillId="0" borderId="14" xfId="58" applyNumberFormat="1" applyFont="1" applyBorder="1">
      <alignment/>
      <protection/>
    </xf>
    <xf numFmtId="0" fontId="1" fillId="0" borderId="14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5" xfId="58" applyFont="1" applyBorder="1">
      <alignment/>
      <protection/>
    </xf>
    <xf numFmtId="221" fontId="1" fillId="0" borderId="16" xfId="51" applyNumberFormat="1" applyFont="1" applyBorder="1" applyAlignment="1">
      <alignment/>
    </xf>
    <xf numFmtId="38" fontId="1" fillId="0" borderId="16" xfId="58" applyNumberFormat="1" applyFont="1" applyBorder="1">
      <alignment/>
      <protection/>
    </xf>
    <xf numFmtId="0" fontId="1" fillId="0" borderId="16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3" xfId="52" applyNumberFormat="1" applyFont="1" applyBorder="1" applyAlignment="1">
      <alignment/>
    </xf>
    <xf numFmtId="38" fontId="1" fillId="0" borderId="14" xfId="52" applyNumberFormat="1" applyFont="1" applyBorder="1" applyAlignment="1">
      <alignment/>
    </xf>
    <xf numFmtId="38" fontId="1" fillId="0" borderId="14" xfId="59" applyNumberFormat="1" applyFont="1" applyBorder="1">
      <alignment/>
      <protection/>
    </xf>
    <xf numFmtId="0" fontId="1" fillId="0" borderId="14" xfId="59" applyFont="1" applyBorder="1">
      <alignment/>
      <protection/>
    </xf>
    <xf numFmtId="38" fontId="1" fillId="0" borderId="0" xfId="59" applyNumberFormat="1" applyFont="1">
      <alignment/>
      <protection/>
    </xf>
    <xf numFmtId="0" fontId="8" fillId="0" borderId="15" xfId="59" applyFont="1" applyBorder="1">
      <alignment/>
      <protection/>
    </xf>
    <xf numFmtId="221" fontId="1" fillId="0" borderId="16" xfId="52" applyNumberFormat="1" applyFont="1" applyBorder="1" applyAlignment="1">
      <alignment/>
    </xf>
    <xf numFmtId="38" fontId="1" fillId="0" borderId="16" xfId="59" applyNumberFormat="1" applyFont="1" applyBorder="1">
      <alignment/>
      <protection/>
    </xf>
    <xf numFmtId="0" fontId="1" fillId="0" borderId="16" xfId="59" applyFont="1" applyBorder="1">
      <alignment/>
      <protection/>
    </xf>
    <xf numFmtId="3" fontId="1" fillId="0" borderId="0" xfId="59" applyNumberFormat="1" applyFont="1">
      <alignment/>
      <protection/>
    </xf>
    <xf numFmtId="209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7" xfId="60" applyFont="1" applyBorder="1" applyAlignment="1" quotePrefix="1">
      <alignment horizontal="left"/>
      <protection/>
    </xf>
    <xf numFmtId="0" fontId="6" fillId="0" borderId="18" xfId="60" applyFont="1" applyBorder="1" applyAlignment="1" quotePrefix="1">
      <alignment horizontal="left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7" fillId="0" borderId="20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12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3" xfId="60" applyFont="1" applyBorder="1">
      <alignment/>
      <protection/>
    </xf>
    <xf numFmtId="38" fontId="1" fillId="0" borderId="14" xfId="53" applyNumberFormat="1" applyFont="1" applyBorder="1" applyAlignment="1">
      <alignment/>
    </xf>
    <xf numFmtId="38" fontId="1" fillId="0" borderId="14" xfId="60" applyNumberFormat="1" applyFont="1" applyBorder="1">
      <alignment/>
      <protection/>
    </xf>
    <xf numFmtId="38" fontId="1" fillId="0" borderId="14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5" xfId="60" applyFont="1" applyBorder="1">
      <alignment/>
      <protection/>
    </xf>
    <xf numFmtId="221" fontId="1" fillId="0" borderId="16" xfId="53" applyNumberFormat="1" applyFont="1" applyBorder="1" applyAlignment="1">
      <alignment/>
    </xf>
    <xf numFmtId="38" fontId="1" fillId="0" borderId="16" xfId="60" applyNumberFormat="1" applyFont="1" applyBorder="1">
      <alignment/>
      <protection/>
    </xf>
    <xf numFmtId="38" fontId="1" fillId="0" borderId="16" xfId="60" applyNumberFormat="1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5" xfId="60" applyFont="1" applyBorder="1">
      <alignment/>
      <protection/>
    </xf>
    <xf numFmtId="38" fontId="1" fillId="0" borderId="16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4" xfId="60" applyNumberFormat="1" applyFont="1" applyBorder="1" applyAlignment="1">
      <alignment horizontal="right"/>
      <protection/>
    </xf>
    <xf numFmtId="38" fontId="1" fillId="0" borderId="12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38" fontId="1" fillId="0" borderId="30" xfId="60" applyNumberFormat="1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1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4" xfId="59" applyFont="1" applyBorder="1">
      <alignment/>
      <protection/>
    </xf>
    <xf numFmtId="0" fontId="3" fillId="0" borderId="16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1" fillId="0" borderId="0" xfId="57" applyNumberFormat="1" applyFont="1" applyBorder="1" applyAlignment="1" quotePrefix="1">
      <alignment horizontal="left"/>
      <protection/>
    </xf>
    <xf numFmtId="0" fontId="2" fillId="0" borderId="32" xfId="57" applyFont="1" applyBorder="1" applyAlignment="1">
      <alignment horizontal="left"/>
      <protection/>
    </xf>
    <xf numFmtId="0" fontId="2" fillId="0" borderId="32" xfId="57" applyFont="1" applyBorder="1" applyAlignment="1" quotePrefix="1">
      <alignment horizontal="left"/>
      <protection/>
    </xf>
    <xf numFmtId="0" fontId="2" fillId="0" borderId="32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19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12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12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33" xfId="58" applyFont="1" applyBorder="1" applyAlignment="1" quotePrefix="1">
      <alignment horizontal="left"/>
      <protection/>
    </xf>
    <xf numFmtId="0" fontId="7" fillId="0" borderId="18" xfId="58" applyFont="1" applyBorder="1" applyAlignment="1">
      <alignment horizontal="right"/>
      <protection/>
    </xf>
    <xf numFmtId="0" fontId="7" fillId="0" borderId="19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12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3" xfId="59" applyFont="1" applyBorder="1" applyAlignment="1" quotePrefix="1">
      <alignment horizontal="left"/>
      <protection/>
    </xf>
    <xf numFmtId="0" fontId="7" fillId="0" borderId="33" xfId="59" applyFont="1" applyBorder="1">
      <alignment/>
      <protection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  <xf numFmtId="0" fontId="7" fillId="0" borderId="18" xfId="59" applyFont="1" applyBorder="1" applyAlignment="1">
      <alignment horizontal="right"/>
      <protection/>
    </xf>
    <xf numFmtId="0" fontId="7" fillId="0" borderId="19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12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12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1" xfId="58" applyNumberFormat="1" applyFont="1" applyFill="1" applyBorder="1">
      <alignment/>
      <protection/>
    </xf>
    <xf numFmtId="3" fontId="3" fillId="0" borderId="0" xfId="57" applyNumberFormat="1" applyFont="1" applyFill="1" applyBorder="1">
      <alignment/>
      <protection/>
    </xf>
    <xf numFmtId="3" fontId="3" fillId="0" borderId="0" xfId="58" applyNumberFormat="1" applyFont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4" xfId="53" applyNumberFormat="1" applyFont="1" applyBorder="1" applyAlignment="1">
      <alignment horizontal="right"/>
    </xf>
    <xf numFmtId="3" fontId="4" fillId="0" borderId="34" xfId="53" applyNumberFormat="1" applyFont="1" applyBorder="1" applyAlignment="1">
      <alignment/>
    </xf>
    <xf numFmtId="3" fontId="2" fillId="0" borderId="35" xfId="60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/>
    </xf>
    <xf numFmtId="3" fontId="1" fillId="0" borderId="14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1" fillId="0" borderId="0" xfId="0" applyNumberFormat="1" applyFont="1" applyAlignment="1">
      <alignment/>
    </xf>
    <xf numFmtId="0" fontId="7" fillId="0" borderId="33" xfId="59" applyFont="1" applyBorder="1" applyAlignment="1" quotePrefix="1">
      <alignment horizontal="center"/>
      <protection/>
    </xf>
    <xf numFmtId="0" fontId="7" fillId="0" borderId="33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03" customWidth="1"/>
    <col min="6" max="16384" width="11.421875" style="16" customWidth="1"/>
  </cols>
  <sheetData>
    <row r="1" ht="12.75">
      <c r="A1" s="15"/>
    </row>
    <row r="2" ht="12.75">
      <c r="A2" s="15"/>
    </row>
    <row r="3" spans="1:5" ht="12.75">
      <c r="A3" s="102" t="s">
        <v>62</v>
      </c>
      <c r="B3" s="17"/>
      <c r="C3" s="17"/>
      <c r="D3" s="17"/>
      <c r="E3" s="104"/>
    </row>
    <row r="5" ht="12.75">
      <c r="A5" s="135" t="s">
        <v>63</v>
      </c>
    </row>
    <row r="6" spans="1:2" ht="12.75" customHeight="1">
      <c r="A6" s="132" t="s">
        <v>97</v>
      </c>
      <c r="B6" s="18"/>
    </row>
    <row r="7" spans="1:5" ht="12.75" customHeight="1">
      <c r="A7" s="148"/>
      <c r="B7" s="149" t="s">
        <v>47</v>
      </c>
      <c r="C7" s="149" t="s">
        <v>47</v>
      </c>
      <c r="D7" s="149" t="s">
        <v>47</v>
      </c>
      <c r="E7" s="150" t="s">
        <v>64</v>
      </c>
    </row>
    <row r="8" spans="1:5" ht="12.75" customHeight="1">
      <c r="A8" s="151" t="s">
        <v>1</v>
      </c>
      <c r="B8" s="152" t="s">
        <v>65</v>
      </c>
      <c r="C8" s="153" t="s">
        <v>23</v>
      </c>
      <c r="D8" s="152" t="s">
        <v>66</v>
      </c>
      <c r="E8" s="154" t="s">
        <v>67</v>
      </c>
    </row>
    <row r="9" spans="1:5" ht="12.75">
      <c r="A9" s="155"/>
      <c r="B9" s="156" t="s">
        <v>68</v>
      </c>
      <c r="C9" s="156" t="s">
        <v>69</v>
      </c>
      <c r="D9" s="156" t="s">
        <v>70</v>
      </c>
      <c r="E9" s="157" t="s">
        <v>71</v>
      </c>
    </row>
    <row r="10" spans="1:5" ht="12.75">
      <c r="A10" s="128" t="s">
        <v>81</v>
      </c>
      <c r="B10" s="20">
        <v>2</v>
      </c>
      <c r="C10" s="20"/>
      <c r="D10" s="21">
        <v>4746</v>
      </c>
      <c r="E10" s="105">
        <f>SUM(B10:D10)</f>
        <v>4748</v>
      </c>
    </row>
    <row r="11" spans="1:5" ht="12.75">
      <c r="A11" s="128" t="s">
        <v>98</v>
      </c>
      <c r="B11" s="20">
        <v>0</v>
      </c>
      <c r="C11" s="20">
        <v>0</v>
      </c>
      <c r="D11" s="21">
        <v>0</v>
      </c>
      <c r="E11" s="105">
        <f>SUM(B11:D11)</f>
        <v>0</v>
      </c>
    </row>
    <row r="12" spans="1:5" ht="12.75">
      <c r="A12" s="128" t="s">
        <v>87</v>
      </c>
      <c r="B12" s="20">
        <v>3</v>
      </c>
      <c r="C12" s="20"/>
      <c r="D12" s="21">
        <v>9481</v>
      </c>
      <c r="E12" s="105">
        <f aca="true" t="shared" si="0" ref="E12:E24">SUM(B12:D12)</f>
        <v>9484</v>
      </c>
    </row>
    <row r="13" spans="1:5" ht="12.75">
      <c r="A13" s="128" t="s">
        <v>95</v>
      </c>
      <c r="B13" s="20">
        <v>21</v>
      </c>
      <c r="C13" s="20">
        <v>37</v>
      </c>
      <c r="D13" s="21">
        <v>357</v>
      </c>
      <c r="E13" s="105">
        <f t="shared" si="0"/>
        <v>415</v>
      </c>
    </row>
    <row r="14" spans="1:5" ht="12.75">
      <c r="A14" s="128" t="s">
        <v>9</v>
      </c>
      <c r="B14" s="20">
        <v>5</v>
      </c>
      <c r="C14" s="20"/>
      <c r="D14" s="21">
        <v>1345</v>
      </c>
      <c r="E14" s="105">
        <f t="shared" si="0"/>
        <v>1350</v>
      </c>
    </row>
    <row r="15" spans="1:5" ht="12.75">
      <c r="A15" s="129" t="s">
        <v>83</v>
      </c>
      <c r="B15" s="20">
        <v>1</v>
      </c>
      <c r="C15" s="20"/>
      <c r="D15" s="21">
        <v>2719</v>
      </c>
      <c r="E15" s="105">
        <f t="shared" si="0"/>
        <v>2720</v>
      </c>
    </row>
    <row r="16" spans="1:5" ht="12.75">
      <c r="A16" s="128" t="s">
        <v>90</v>
      </c>
      <c r="B16" s="20"/>
      <c r="C16" s="20"/>
      <c r="D16" s="21">
        <v>3</v>
      </c>
      <c r="E16" s="105">
        <f t="shared" si="0"/>
        <v>3</v>
      </c>
    </row>
    <row r="17" spans="1:5" ht="12.75">
      <c r="A17" s="128" t="s">
        <v>88</v>
      </c>
      <c r="B17" s="20"/>
      <c r="C17" s="20"/>
      <c r="D17" s="21">
        <v>77</v>
      </c>
      <c r="E17" s="105">
        <f t="shared" si="0"/>
        <v>77</v>
      </c>
    </row>
    <row r="18" spans="1:5" ht="12.75">
      <c r="A18" s="130" t="s">
        <v>84</v>
      </c>
      <c r="B18" s="20">
        <v>17</v>
      </c>
      <c r="C18" s="20"/>
      <c r="D18" s="100">
        <v>2045</v>
      </c>
      <c r="E18" s="105">
        <f t="shared" si="0"/>
        <v>2062</v>
      </c>
    </row>
    <row r="19" spans="1:5" ht="12.75">
      <c r="A19" s="130" t="s">
        <v>94</v>
      </c>
      <c r="B19" s="20">
        <v>2</v>
      </c>
      <c r="C19" s="20"/>
      <c r="D19" s="100">
        <v>106</v>
      </c>
      <c r="E19" s="105">
        <f t="shared" si="0"/>
        <v>108</v>
      </c>
    </row>
    <row r="20" spans="1:5" ht="12.75">
      <c r="A20" s="130" t="s">
        <v>91</v>
      </c>
      <c r="B20" s="20">
        <v>41</v>
      </c>
      <c r="C20" s="20"/>
      <c r="D20" s="100">
        <v>7100</v>
      </c>
      <c r="E20" s="105">
        <f t="shared" si="0"/>
        <v>7141</v>
      </c>
    </row>
    <row r="21" spans="1:5" ht="12.75">
      <c r="A21" s="128" t="s">
        <v>10</v>
      </c>
      <c r="B21" s="20"/>
      <c r="C21" s="20">
        <v>14</v>
      </c>
      <c r="D21" s="21">
        <v>468</v>
      </c>
      <c r="E21" s="105">
        <f t="shared" si="0"/>
        <v>482</v>
      </c>
    </row>
    <row r="22" spans="1:5" ht="12.75">
      <c r="A22" s="128" t="s">
        <v>89</v>
      </c>
      <c r="B22" s="20"/>
      <c r="C22" s="20"/>
      <c r="D22" s="21">
        <v>2385</v>
      </c>
      <c r="E22" s="105">
        <f t="shared" si="0"/>
        <v>2385</v>
      </c>
    </row>
    <row r="23" spans="1:5" ht="12.75">
      <c r="A23" s="130" t="s">
        <v>93</v>
      </c>
      <c r="B23" s="20"/>
      <c r="C23" s="20"/>
      <c r="D23" s="21"/>
      <c r="E23" s="105">
        <f t="shared" si="0"/>
        <v>0</v>
      </c>
    </row>
    <row r="24" spans="1:5" ht="12.75" customHeight="1">
      <c r="A24" s="128" t="s">
        <v>92</v>
      </c>
      <c r="B24" s="20"/>
      <c r="C24" s="20"/>
      <c r="D24" s="21">
        <v>190</v>
      </c>
      <c r="E24" s="105">
        <f t="shared" si="0"/>
        <v>190</v>
      </c>
    </row>
    <row r="25" spans="1:5" ht="12.75" customHeight="1">
      <c r="A25" s="22"/>
      <c r="B25" s="23"/>
      <c r="C25" s="24"/>
      <c r="D25" s="24"/>
      <c r="E25" s="106"/>
    </row>
    <row r="26" spans="1:5" ht="12.75" customHeight="1">
      <c r="A26" s="138" t="s">
        <v>11</v>
      </c>
      <c r="B26" s="139">
        <f>SUM(B10:B24)</f>
        <v>92</v>
      </c>
      <c r="C26" s="139">
        <f>SUM(C10:C24)</f>
        <v>51</v>
      </c>
      <c r="D26" s="139">
        <f>SUM(D10:D24)</f>
        <v>31022</v>
      </c>
      <c r="E26" s="11">
        <f>SUM(E10:E24)</f>
        <v>31165</v>
      </c>
    </row>
    <row r="27" spans="1:5" ht="12.75" customHeight="1">
      <c r="A27" s="25"/>
      <c r="B27" s="26"/>
      <c r="C27" s="27"/>
      <c r="D27" s="27"/>
      <c r="E27" s="107"/>
    </row>
    <row r="28" spans="2:5" ht="12.75" customHeight="1">
      <c r="B28" s="28"/>
      <c r="C28" s="19"/>
      <c r="D28" s="19"/>
      <c r="E28" s="108"/>
    </row>
    <row r="29" spans="1:5" ht="12.75" customHeight="1">
      <c r="A29" s="15"/>
      <c r="B29" s="28"/>
      <c r="C29" s="19"/>
      <c r="D29" s="19"/>
      <c r="E29" s="108"/>
    </row>
    <row r="30" spans="1:5" ht="12.75" customHeight="1">
      <c r="A30" s="29"/>
      <c r="B30" s="28"/>
      <c r="C30" s="19"/>
      <c r="D30" s="19"/>
      <c r="E30" s="108"/>
    </row>
    <row r="31" spans="1:5" ht="15.75">
      <c r="A31" s="29"/>
      <c r="B31" s="28"/>
      <c r="C31" s="19"/>
      <c r="D31" s="19"/>
      <c r="E31" s="108"/>
    </row>
    <row r="32" ht="12.75" customHeight="1"/>
    <row r="33" ht="12.75" customHeight="1"/>
    <row r="54" ht="12.75" customHeight="1"/>
    <row r="57" ht="12.75">
      <c r="A57" s="15"/>
    </row>
    <row r="118" spans="1:5" ht="15.75">
      <c r="A118" s="25"/>
      <c r="B118" s="26"/>
      <c r="C118" s="27"/>
      <c r="D118" s="27"/>
      <c r="E118" s="10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2" t="s">
        <v>62</v>
      </c>
    </row>
    <row r="4" spans="1:5" ht="12.75">
      <c r="A4" s="15"/>
      <c r="B4" s="16"/>
      <c r="C4" s="16"/>
      <c r="D4" s="16"/>
      <c r="E4" s="103"/>
    </row>
    <row r="5" spans="1:5" ht="12.75">
      <c r="A5" s="135" t="s">
        <v>72</v>
      </c>
      <c r="B5" s="16"/>
      <c r="C5" s="16"/>
      <c r="D5" s="16"/>
      <c r="E5" s="103"/>
    </row>
    <row r="6" spans="1:5" ht="12.75">
      <c r="A6" s="132" t="str">
        <f>'A-N° Sinies Denun'!A6</f>
        <v>      (entre el 1 de enero y  31 de diciembre de 2013)</v>
      </c>
      <c r="B6" s="110"/>
      <c r="C6" s="16"/>
      <c r="D6" s="16"/>
      <c r="E6" s="103"/>
    </row>
    <row r="7" spans="1:5" ht="12.75">
      <c r="A7" s="148"/>
      <c r="B7" s="149" t="s">
        <v>47</v>
      </c>
      <c r="C7" s="149" t="s">
        <v>47</v>
      </c>
      <c r="D7" s="149" t="s">
        <v>47</v>
      </c>
      <c r="E7" s="150" t="s">
        <v>35</v>
      </c>
    </row>
    <row r="8" spans="1:5" ht="12.75">
      <c r="A8" s="151" t="s">
        <v>1</v>
      </c>
      <c r="B8" s="152" t="s">
        <v>51</v>
      </c>
      <c r="C8" s="153" t="s">
        <v>73</v>
      </c>
      <c r="D8" s="152" t="s">
        <v>52</v>
      </c>
      <c r="E8" s="158"/>
    </row>
    <row r="9" spans="1:5" ht="12.75">
      <c r="A9" s="155"/>
      <c r="B9" s="156" t="s">
        <v>74</v>
      </c>
      <c r="C9" s="156" t="s">
        <v>75</v>
      </c>
      <c r="D9" s="156" t="s">
        <v>76</v>
      </c>
      <c r="E9" s="157" t="s">
        <v>77</v>
      </c>
    </row>
    <row r="10" spans="1:5" ht="12.75">
      <c r="A10" s="131" t="str">
        <f>'A-N° Sinies Denun'!A10</f>
        <v>Aseguradora Magallanes</v>
      </c>
      <c r="B10" s="21">
        <v>4353</v>
      </c>
      <c r="C10" s="21"/>
      <c r="D10" s="21">
        <v>393</v>
      </c>
      <c r="E10" s="109">
        <f aca="true" t="shared" si="0" ref="E10:E24">SUM(B10:D10)</f>
        <v>4746</v>
      </c>
    </row>
    <row r="11" spans="1:5" ht="12.75">
      <c r="A11" s="131" t="str">
        <f>'A-N° Sinies Denun'!A11</f>
        <v>AIG</v>
      </c>
      <c r="B11" s="21">
        <v>0</v>
      </c>
      <c r="C11" s="21">
        <v>0</v>
      </c>
      <c r="D11" s="21">
        <v>0</v>
      </c>
      <c r="E11" s="109">
        <f>SUM(B11:D11)</f>
        <v>0</v>
      </c>
    </row>
    <row r="12" spans="1:5" ht="12.75">
      <c r="A12" s="131" t="str">
        <f>'A-N° Sinies Denun'!A12</f>
        <v>Bci</v>
      </c>
      <c r="B12" s="21">
        <v>4999</v>
      </c>
      <c r="C12" s="21">
        <v>4321</v>
      </c>
      <c r="D12" s="21">
        <v>161</v>
      </c>
      <c r="E12" s="109">
        <f t="shared" si="0"/>
        <v>9481</v>
      </c>
    </row>
    <row r="13" spans="1:5" ht="12.75">
      <c r="A13" s="131" t="str">
        <f>'A-N° Sinies Denun'!A13</f>
        <v>BNP PARIBAS CARDIF</v>
      </c>
      <c r="B13" s="21">
        <v>357</v>
      </c>
      <c r="C13" s="21"/>
      <c r="D13" s="21"/>
      <c r="E13" s="109">
        <f>SUM(B13:D13)</f>
        <v>357</v>
      </c>
    </row>
    <row r="14" spans="1:5" ht="12.75">
      <c r="A14" s="131" t="str">
        <f>'A-N° Sinies Denun'!A14</f>
        <v>Chilena Consolidada</v>
      </c>
      <c r="B14" s="21">
        <v>349</v>
      </c>
      <c r="C14" s="21">
        <v>949</v>
      </c>
      <c r="D14" s="21">
        <v>47</v>
      </c>
      <c r="E14" s="109">
        <f t="shared" si="0"/>
        <v>1345</v>
      </c>
    </row>
    <row r="15" spans="1:5" ht="12.75">
      <c r="A15" s="131" t="str">
        <f>'A-N° Sinies Denun'!A15</f>
        <v>Consorcio Nacional</v>
      </c>
      <c r="B15" s="21">
        <v>814</v>
      </c>
      <c r="C15" s="21">
        <v>1745</v>
      </c>
      <c r="D15" s="21">
        <v>160</v>
      </c>
      <c r="E15" s="109">
        <f t="shared" si="0"/>
        <v>2719</v>
      </c>
    </row>
    <row r="16" spans="1:5" ht="12.75">
      <c r="A16" s="131" t="str">
        <f>'A-N° Sinies Denun'!A16</f>
        <v>HDI</v>
      </c>
      <c r="B16" s="21">
        <v>3</v>
      </c>
      <c r="C16" s="21"/>
      <c r="D16" s="21"/>
      <c r="E16" s="109">
        <f t="shared" si="0"/>
        <v>3</v>
      </c>
    </row>
    <row r="17" spans="1:5" ht="12.75">
      <c r="A17" s="131" t="str">
        <f>'A-N° Sinies Denun'!A17</f>
        <v>Liberty</v>
      </c>
      <c r="B17" s="21">
        <v>59</v>
      </c>
      <c r="C17" s="21">
        <v>16</v>
      </c>
      <c r="D17" s="21">
        <v>2</v>
      </c>
      <c r="E17" s="109">
        <f t="shared" si="0"/>
        <v>77</v>
      </c>
    </row>
    <row r="18" spans="1:5" ht="12.75">
      <c r="A18" s="131" t="str">
        <f>'A-N° Sinies Denun'!A18</f>
        <v>Mapfre</v>
      </c>
      <c r="B18" s="21">
        <v>863</v>
      </c>
      <c r="C18" s="21">
        <v>868</v>
      </c>
      <c r="D18" s="21">
        <v>314</v>
      </c>
      <c r="E18" s="109">
        <f t="shared" si="0"/>
        <v>2045</v>
      </c>
    </row>
    <row r="19" spans="1:5" ht="12.75">
      <c r="A19" s="131" t="str">
        <f>'A-N° Sinies Denun'!A19</f>
        <v>Mutual de Seguros</v>
      </c>
      <c r="B19" s="21">
        <v>91</v>
      </c>
      <c r="C19" s="21"/>
      <c r="D19" s="21">
        <v>15</v>
      </c>
      <c r="E19" s="109">
        <f t="shared" si="0"/>
        <v>106</v>
      </c>
    </row>
    <row r="20" spans="1:5" ht="12.75">
      <c r="A20" s="131" t="str">
        <f>'A-N° Sinies Denun'!A20</f>
        <v>C.S.G. Penta Security</v>
      </c>
      <c r="B20" s="21">
        <v>2829</v>
      </c>
      <c r="C20" s="21">
        <v>4026</v>
      </c>
      <c r="D20" s="21">
        <v>245</v>
      </c>
      <c r="E20" s="109">
        <f t="shared" si="0"/>
        <v>7100</v>
      </c>
    </row>
    <row r="21" spans="1:5" ht="12.75">
      <c r="A21" s="131" t="str">
        <f>'A-N° Sinies Denun'!A21</f>
        <v>Renta Nacional</v>
      </c>
      <c r="B21" s="21">
        <v>456</v>
      </c>
      <c r="C21" s="21">
        <v>12</v>
      </c>
      <c r="D21" s="21"/>
      <c r="E21" s="109">
        <f t="shared" si="0"/>
        <v>468</v>
      </c>
    </row>
    <row r="22" spans="1:5" ht="12.75">
      <c r="A22" s="131" t="str">
        <f>'A-N° Sinies Denun'!A22</f>
        <v>RSA</v>
      </c>
      <c r="B22" s="21">
        <v>898</v>
      </c>
      <c r="C22" s="21">
        <v>1381</v>
      </c>
      <c r="D22" s="21">
        <v>106</v>
      </c>
      <c r="E22" s="109">
        <f t="shared" si="0"/>
        <v>2385</v>
      </c>
    </row>
    <row r="23" spans="1:5" ht="12.75">
      <c r="A23" s="131" t="str">
        <f>'A-N° Sinies Denun'!A23</f>
        <v>SURA</v>
      </c>
      <c r="B23" s="21"/>
      <c r="C23" s="21"/>
      <c r="D23" s="21"/>
      <c r="E23" s="109">
        <f t="shared" si="0"/>
        <v>0</v>
      </c>
    </row>
    <row r="24" spans="1:5" ht="12.75">
      <c r="A24" s="131" t="str">
        <f>'A-N° Sinies Denun'!A24</f>
        <v>Zenit</v>
      </c>
      <c r="B24" s="21">
        <v>117</v>
      </c>
      <c r="C24" s="21">
        <v>73</v>
      </c>
      <c r="D24" s="21">
        <v>0</v>
      </c>
      <c r="E24" s="202">
        <f t="shared" si="0"/>
        <v>190</v>
      </c>
    </row>
    <row r="25" spans="1:5" ht="12.75">
      <c r="A25" s="22"/>
      <c r="B25" s="23"/>
      <c r="C25" s="24"/>
      <c r="D25" s="24"/>
      <c r="E25" s="106"/>
    </row>
    <row r="26" spans="1:5" ht="12.75">
      <c r="A26" s="138" t="s">
        <v>11</v>
      </c>
      <c r="B26" s="139">
        <f>SUM(B10:B24)</f>
        <v>16188</v>
      </c>
      <c r="C26" s="140">
        <f>SUM(C10:C24)</f>
        <v>13391</v>
      </c>
      <c r="D26" s="140">
        <f>SUM(D10:D24)</f>
        <v>1443</v>
      </c>
      <c r="E26" s="1">
        <f>SUM(E10:E24)</f>
        <v>31022</v>
      </c>
    </row>
    <row r="27" spans="1:5" ht="15.75">
      <c r="A27" s="25"/>
      <c r="B27" s="26"/>
      <c r="C27" s="27"/>
      <c r="D27" s="27"/>
      <c r="E27" s="107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9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2.421875" style="31" customWidth="1"/>
    <col min="2" max="2" width="10.140625" style="31" customWidth="1"/>
    <col min="3" max="4" width="11.7109375" style="31" customWidth="1"/>
    <col min="5" max="5" width="14.00390625" style="31" customWidth="1"/>
    <col min="6" max="6" width="12.421875" style="31" customWidth="1"/>
    <col min="7" max="7" width="21.7109375" style="112" customWidth="1"/>
    <col min="8" max="16384" width="11.421875" style="31" customWidth="1"/>
  </cols>
  <sheetData>
    <row r="1" ht="12.75">
      <c r="A1" s="30"/>
    </row>
    <row r="3" ht="12.75">
      <c r="A3" s="102" t="s">
        <v>62</v>
      </c>
    </row>
    <row r="4" ht="12.75">
      <c r="A4" s="30"/>
    </row>
    <row r="5" ht="12.75">
      <c r="A5" s="136" t="s">
        <v>15</v>
      </c>
    </row>
    <row r="6" spans="1:2" ht="12.75">
      <c r="A6" s="133" t="str">
        <f>'A-N° Sinies Denun'!$A$6</f>
        <v>      (entre el 1 de enero y  31 de diciembre de 2013)</v>
      </c>
      <c r="B6" s="111"/>
    </row>
    <row r="7" spans="1:7" ht="12.75">
      <c r="A7" s="159"/>
      <c r="B7" s="160" t="s">
        <v>16</v>
      </c>
      <c r="C7" s="161" t="s">
        <v>82</v>
      </c>
      <c r="D7" s="161"/>
      <c r="E7" s="160" t="s">
        <v>17</v>
      </c>
      <c r="F7" s="162" t="s">
        <v>18</v>
      </c>
      <c r="G7" s="163" t="s">
        <v>19</v>
      </c>
    </row>
    <row r="8" spans="1:7" ht="12.75">
      <c r="A8" s="164" t="s">
        <v>1</v>
      </c>
      <c r="B8" s="165"/>
      <c r="C8" s="166" t="s">
        <v>20</v>
      </c>
      <c r="D8" s="165" t="s">
        <v>21</v>
      </c>
      <c r="E8" s="165" t="s">
        <v>22</v>
      </c>
      <c r="F8" s="165" t="s">
        <v>23</v>
      </c>
      <c r="G8" s="167" t="s">
        <v>24</v>
      </c>
    </row>
    <row r="9" spans="1:7" ht="12.75">
      <c r="A9" s="168"/>
      <c r="B9" s="169" t="s">
        <v>25</v>
      </c>
      <c r="C9" s="169" t="s">
        <v>26</v>
      </c>
      <c r="D9" s="169" t="s">
        <v>27</v>
      </c>
      <c r="E9" s="169" t="s">
        <v>28</v>
      </c>
      <c r="F9" s="169" t="s">
        <v>29</v>
      </c>
      <c r="G9" s="170" t="s">
        <v>30</v>
      </c>
    </row>
    <row r="10" spans="1:7" ht="12.75">
      <c r="A10" s="97" t="str">
        <f>'A-N° Sinies Denun'!A10</f>
        <v>Aseguradora Magallanes</v>
      </c>
      <c r="B10" s="20">
        <v>402</v>
      </c>
      <c r="C10" s="20">
        <v>39</v>
      </c>
      <c r="D10" s="20">
        <v>22</v>
      </c>
      <c r="E10" s="21">
        <v>6277</v>
      </c>
      <c r="F10" s="20"/>
      <c r="G10" s="113">
        <f aca="true" t="shared" si="0" ref="G10:G24">SUM(B10:F10)</f>
        <v>6740</v>
      </c>
    </row>
    <row r="11" spans="1:7" ht="12.75">
      <c r="A11" s="97" t="str">
        <f>'A-N° Sinies Denun'!A11</f>
        <v>AIG</v>
      </c>
      <c r="B11" s="20">
        <v>0</v>
      </c>
      <c r="C11" s="20">
        <v>0</v>
      </c>
      <c r="D11" s="20">
        <v>0</v>
      </c>
      <c r="E11" s="21">
        <v>0</v>
      </c>
      <c r="F11" s="20">
        <v>0</v>
      </c>
      <c r="G11" s="113">
        <f>SUM(B11:F11)</f>
        <v>0</v>
      </c>
    </row>
    <row r="12" spans="1:7" ht="12.75">
      <c r="A12" s="97" t="str">
        <f>'A-N° Sinies Denun'!A12</f>
        <v>Bci</v>
      </c>
      <c r="B12" s="20">
        <v>556</v>
      </c>
      <c r="C12" s="20">
        <v>20</v>
      </c>
      <c r="D12" s="20">
        <v>15</v>
      </c>
      <c r="E12" s="21">
        <v>8537</v>
      </c>
      <c r="F12" s="20"/>
      <c r="G12" s="113">
        <f t="shared" si="0"/>
        <v>9128</v>
      </c>
    </row>
    <row r="13" spans="1:7" ht="12.75">
      <c r="A13" s="97" t="str">
        <f>'A-N° Sinies Denun'!A13</f>
        <v>BNP PARIBAS CARDIF</v>
      </c>
      <c r="B13" s="20">
        <v>7</v>
      </c>
      <c r="C13" s="20"/>
      <c r="D13" s="20">
        <v>1</v>
      </c>
      <c r="E13" s="21">
        <v>349</v>
      </c>
      <c r="F13" s="20">
        <v>37</v>
      </c>
      <c r="G13" s="113">
        <f t="shared" si="0"/>
        <v>394</v>
      </c>
    </row>
    <row r="14" spans="1:7" ht="12.75">
      <c r="A14" s="97" t="str">
        <f>'A-N° Sinies Denun'!A14</f>
        <v>Chilena Consolidada</v>
      </c>
      <c r="B14" s="20">
        <v>59</v>
      </c>
      <c r="C14" s="20">
        <v>2</v>
      </c>
      <c r="D14" s="20">
        <v>3</v>
      </c>
      <c r="E14" s="21">
        <v>1655</v>
      </c>
      <c r="F14" s="20"/>
      <c r="G14" s="113">
        <f t="shared" si="0"/>
        <v>1719</v>
      </c>
    </row>
    <row r="15" spans="1:7" ht="12.75">
      <c r="A15" s="97" t="str">
        <f>'A-N° Sinies Denun'!A15</f>
        <v>Consorcio Nacional</v>
      </c>
      <c r="B15" s="20">
        <v>100</v>
      </c>
      <c r="C15" s="20">
        <v>1</v>
      </c>
      <c r="D15" s="20"/>
      <c r="E15" s="21">
        <v>3227</v>
      </c>
      <c r="F15" s="20"/>
      <c r="G15" s="113">
        <f t="shared" si="0"/>
        <v>3328</v>
      </c>
    </row>
    <row r="16" spans="1:7" ht="12.75">
      <c r="A16" s="97" t="str">
        <f>'A-N° Sinies Denun'!A16</f>
        <v>HDI</v>
      </c>
      <c r="B16" s="20"/>
      <c r="C16" s="20"/>
      <c r="D16" s="20"/>
      <c r="E16" s="21"/>
      <c r="F16" s="20"/>
      <c r="G16" s="113">
        <f t="shared" si="0"/>
        <v>0</v>
      </c>
    </row>
    <row r="17" spans="1:7" ht="12.75">
      <c r="A17" s="97" t="str">
        <f>'A-N° Sinies Denun'!A17</f>
        <v>Liberty</v>
      </c>
      <c r="B17" s="20">
        <v>2</v>
      </c>
      <c r="C17" s="20"/>
      <c r="D17" s="20"/>
      <c r="E17" s="21">
        <v>49</v>
      </c>
      <c r="F17" s="20"/>
      <c r="G17" s="113">
        <f>SUM(B17:F17)</f>
        <v>51</v>
      </c>
    </row>
    <row r="18" spans="1:7" ht="12.75">
      <c r="A18" s="97" t="str">
        <f>'A-N° Sinies Denun'!A18</f>
        <v>Mapfre</v>
      </c>
      <c r="B18" s="200">
        <v>106</v>
      </c>
      <c r="C18" s="200">
        <v>8</v>
      </c>
      <c r="D18" s="200">
        <v>3</v>
      </c>
      <c r="E18" s="100">
        <v>2759</v>
      </c>
      <c r="F18" s="200">
        <v>0</v>
      </c>
      <c r="G18" s="201">
        <f t="shared" si="0"/>
        <v>2876</v>
      </c>
    </row>
    <row r="19" spans="1:7" ht="12.75">
      <c r="A19" s="97" t="str">
        <f>'A-N° Sinies Denun'!A19</f>
        <v>Mutual de Seguros</v>
      </c>
      <c r="B19" s="200">
        <v>2</v>
      </c>
      <c r="C19" s="200"/>
      <c r="D19" s="200"/>
      <c r="E19" s="100">
        <v>104</v>
      </c>
      <c r="F19" s="200"/>
      <c r="G19" s="201">
        <f t="shared" si="0"/>
        <v>106</v>
      </c>
    </row>
    <row r="20" spans="1:7" ht="12.75">
      <c r="A20" s="97" t="str">
        <f>'A-N° Sinies Denun'!A20</f>
        <v>C.S.G. Penta Security</v>
      </c>
      <c r="B20" s="20">
        <v>361</v>
      </c>
      <c r="C20" s="20">
        <v>20</v>
      </c>
      <c r="D20" s="20">
        <v>11</v>
      </c>
      <c r="E20" s="21">
        <v>11208</v>
      </c>
      <c r="F20" s="20"/>
      <c r="G20" s="113">
        <f t="shared" si="0"/>
        <v>11600</v>
      </c>
    </row>
    <row r="21" spans="1:7" ht="12.75">
      <c r="A21" s="97" t="str">
        <f>'A-N° Sinies Denun'!A21</f>
        <v>Renta Nacional</v>
      </c>
      <c r="B21" s="20">
        <v>36</v>
      </c>
      <c r="C21" s="20">
        <v>1</v>
      </c>
      <c r="D21" s="20">
        <v>4</v>
      </c>
      <c r="E21" s="21">
        <v>482</v>
      </c>
      <c r="F21" s="20">
        <v>16</v>
      </c>
      <c r="G21" s="113">
        <f t="shared" si="0"/>
        <v>539</v>
      </c>
    </row>
    <row r="22" spans="1:7" ht="12.75">
      <c r="A22" s="97" t="str">
        <f>'A-N° Sinies Denun'!A22</f>
        <v>RSA</v>
      </c>
      <c r="B22" s="20">
        <v>155</v>
      </c>
      <c r="C22" s="20">
        <v>7</v>
      </c>
      <c r="D22" s="20">
        <v>3</v>
      </c>
      <c r="E22" s="21">
        <v>3456</v>
      </c>
      <c r="F22" s="20"/>
      <c r="G22" s="113">
        <f t="shared" si="0"/>
        <v>3621</v>
      </c>
    </row>
    <row r="23" spans="1:7" ht="12.75">
      <c r="A23" s="97" t="str">
        <f>'A-N° Sinies Denun'!A23</f>
        <v>SURA</v>
      </c>
      <c r="B23" s="20"/>
      <c r="C23" s="20"/>
      <c r="D23" s="20"/>
      <c r="E23" s="21"/>
      <c r="F23" s="20"/>
      <c r="G23" s="113">
        <f t="shared" si="0"/>
        <v>0</v>
      </c>
    </row>
    <row r="24" spans="1:7" ht="12.75">
      <c r="A24" s="97" t="str">
        <f>'A-N° Sinies Denun'!A24</f>
        <v>Zenit</v>
      </c>
      <c r="B24" s="20">
        <v>9</v>
      </c>
      <c r="C24" s="20"/>
      <c r="D24" s="20"/>
      <c r="E24" s="21">
        <v>290</v>
      </c>
      <c r="F24" s="20"/>
      <c r="G24" s="203">
        <f t="shared" si="0"/>
        <v>299</v>
      </c>
    </row>
    <row r="25" spans="1:10" ht="12.75">
      <c r="A25" s="32"/>
      <c r="B25" s="33"/>
      <c r="C25" s="34"/>
      <c r="D25" s="34"/>
      <c r="E25" s="35"/>
      <c r="F25" s="35"/>
      <c r="G25" s="114"/>
      <c r="H25" s="36"/>
      <c r="I25" s="37"/>
      <c r="J25" s="37"/>
    </row>
    <row r="26" spans="1:7" ht="12.75" customHeight="1">
      <c r="A26" s="141" t="s">
        <v>11</v>
      </c>
      <c r="B26" s="142">
        <f aca="true" t="shared" si="1" ref="B26:G26">SUM(B10:B24)</f>
        <v>1795</v>
      </c>
      <c r="C26" s="142">
        <f t="shared" si="1"/>
        <v>98</v>
      </c>
      <c r="D26" s="142">
        <f t="shared" si="1"/>
        <v>62</v>
      </c>
      <c r="E26" s="142">
        <f t="shared" si="1"/>
        <v>38393</v>
      </c>
      <c r="F26" s="142">
        <f t="shared" si="1"/>
        <v>53</v>
      </c>
      <c r="G26" s="10">
        <f t="shared" si="1"/>
        <v>40401</v>
      </c>
    </row>
    <row r="27" spans="1:7" ht="15.75">
      <c r="A27" s="38"/>
      <c r="B27" s="39"/>
      <c r="C27" s="40"/>
      <c r="D27" s="40"/>
      <c r="E27" s="41"/>
      <c r="F27" s="41"/>
      <c r="G27" s="115"/>
    </row>
    <row r="28" ht="12.75">
      <c r="A28" s="16"/>
    </row>
    <row r="129" ht="12.75">
      <c r="I129" s="42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2"/>
  <sheetViews>
    <sheetView zoomScalePageLayoutView="0" workbookViewId="0" topLeftCell="A4">
      <selection activeCell="A7" sqref="A7"/>
    </sheetView>
  </sheetViews>
  <sheetFormatPr defaultColWidth="11.421875" defaultRowHeight="12.75"/>
  <cols>
    <col min="1" max="1" width="22.421875" style="44" customWidth="1"/>
    <col min="2" max="2" width="10.140625" style="44" customWidth="1"/>
    <col min="3" max="3" width="11.140625" style="44" customWidth="1"/>
    <col min="4" max="4" width="12.28125" style="44" customWidth="1"/>
    <col min="5" max="5" width="14.00390625" style="116" customWidth="1"/>
    <col min="6" max="6" width="14.7109375" style="44" customWidth="1"/>
    <col min="7" max="7" width="11.00390625" style="44" customWidth="1"/>
    <col min="8" max="8" width="15.8515625" style="116" customWidth="1"/>
    <col min="9" max="16384" width="11.421875" style="44" customWidth="1"/>
  </cols>
  <sheetData>
    <row r="1" ht="12.75">
      <c r="A1" s="43"/>
    </row>
    <row r="3" ht="12.75">
      <c r="A3" s="102" t="s">
        <v>62</v>
      </c>
    </row>
    <row r="4" ht="12.75">
      <c r="A4" s="43"/>
    </row>
    <row r="5" spans="1:8" ht="12.75">
      <c r="A5" s="137" t="s">
        <v>31</v>
      </c>
      <c r="H5" s="121"/>
    </row>
    <row r="6" spans="1:2" ht="12.75">
      <c r="A6" s="134" t="s">
        <v>99</v>
      </c>
      <c r="B6" s="119"/>
    </row>
    <row r="7" spans="1:8" ht="12.75">
      <c r="A7" s="171"/>
      <c r="B7" s="172" t="s">
        <v>32</v>
      </c>
      <c r="C7" s="173"/>
      <c r="D7" s="174"/>
      <c r="E7" s="175"/>
      <c r="F7" s="176" t="s">
        <v>33</v>
      </c>
      <c r="G7" s="176" t="s">
        <v>34</v>
      </c>
      <c r="H7" s="177" t="s">
        <v>35</v>
      </c>
    </row>
    <row r="8" spans="1:8" ht="12.75">
      <c r="A8" s="178" t="s">
        <v>1</v>
      </c>
      <c r="B8" s="179" t="s">
        <v>16</v>
      </c>
      <c r="C8" s="180" t="s">
        <v>36</v>
      </c>
      <c r="D8" s="180" t="s">
        <v>37</v>
      </c>
      <c r="E8" s="180" t="s">
        <v>38</v>
      </c>
      <c r="F8" s="180" t="s">
        <v>39</v>
      </c>
      <c r="G8" s="179" t="s">
        <v>40</v>
      </c>
      <c r="H8" s="181" t="s">
        <v>41</v>
      </c>
    </row>
    <row r="9" spans="1:8" ht="12.75">
      <c r="A9" s="182"/>
      <c r="B9" s="183"/>
      <c r="C9" s="184"/>
      <c r="D9" s="185"/>
      <c r="E9" s="184" t="s">
        <v>42</v>
      </c>
      <c r="F9" s="184" t="s">
        <v>43</v>
      </c>
      <c r="G9" s="184" t="s">
        <v>44</v>
      </c>
      <c r="H9" s="186" t="s">
        <v>45</v>
      </c>
    </row>
    <row r="10" spans="1:8" ht="12.75">
      <c r="A10" s="98" t="str">
        <f>'A-N° Sinies Denun'!A10</f>
        <v>Aseguradora Magallanes</v>
      </c>
      <c r="B10" s="21">
        <v>1447741</v>
      </c>
      <c r="C10" s="21">
        <v>28801</v>
      </c>
      <c r="D10" s="21">
        <v>70541</v>
      </c>
      <c r="E10" s="101">
        <f aca="true" t="shared" si="0" ref="E10:E24">SUM(B10:D10)</f>
        <v>1547083</v>
      </c>
      <c r="F10" s="21">
        <v>2243672</v>
      </c>
      <c r="G10" s="21"/>
      <c r="H10" s="122">
        <f>SUM(E10:G10)</f>
        <v>3790755</v>
      </c>
    </row>
    <row r="11" spans="1:8" ht="12.75">
      <c r="A11" s="98" t="str">
        <f>'A-N° Sinies Denun'!A11</f>
        <v>AIG</v>
      </c>
      <c r="B11" s="21">
        <v>0</v>
      </c>
      <c r="C11" s="21">
        <v>0</v>
      </c>
      <c r="D11" s="21">
        <v>0</v>
      </c>
      <c r="E11" s="101">
        <f>SUM(B11:D11)</f>
        <v>0</v>
      </c>
      <c r="F11" s="21">
        <v>0</v>
      </c>
      <c r="G11" s="21">
        <v>0</v>
      </c>
      <c r="H11" s="122">
        <f>SUM(E11:G11)</f>
        <v>0</v>
      </c>
    </row>
    <row r="12" spans="1:8" ht="12.75">
      <c r="A12" s="98" t="str">
        <f>'A-N° Sinies Denun'!A12</f>
        <v>Bci</v>
      </c>
      <c r="B12" s="54">
        <v>4266674</v>
      </c>
      <c r="C12" s="21">
        <v>72227</v>
      </c>
      <c r="D12" s="21">
        <v>230764</v>
      </c>
      <c r="E12" s="101">
        <f>SUM(B12:D12)</f>
        <v>4569665</v>
      </c>
      <c r="F12" s="54">
        <v>6026171</v>
      </c>
      <c r="G12" s="21">
        <v>4906</v>
      </c>
      <c r="H12" s="122">
        <f>SUM(E12:G12)</f>
        <v>10600742</v>
      </c>
    </row>
    <row r="13" spans="1:8" ht="12.75">
      <c r="A13" s="98" t="str">
        <f>'A-N° Sinies Denun'!A13</f>
        <v>BNP PARIBAS CARDIF</v>
      </c>
      <c r="B13" s="54">
        <v>51785</v>
      </c>
      <c r="C13" s="21">
        <v>3468</v>
      </c>
      <c r="D13" s="21"/>
      <c r="E13" s="101">
        <f>SUM(B13:D13)</f>
        <v>55253</v>
      </c>
      <c r="F13" s="54">
        <v>215710</v>
      </c>
      <c r="G13" s="21"/>
      <c r="H13" s="122">
        <f>SUM(E13:G13)</f>
        <v>270963</v>
      </c>
    </row>
    <row r="14" spans="1:8" ht="12.75">
      <c r="A14" s="98" t="str">
        <f>'A-N° Sinies Denun'!A14</f>
        <v>Chilena Consolidada</v>
      </c>
      <c r="B14" s="21">
        <v>375054</v>
      </c>
      <c r="C14" s="21">
        <v>7201</v>
      </c>
      <c r="D14" s="21">
        <v>6901</v>
      </c>
      <c r="E14" s="101">
        <f t="shared" si="0"/>
        <v>389156</v>
      </c>
      <c r="F14" s="21">
        <v>755889</v>
      </c>
      <c r="G14" s="21"/>
      <c r="H14" s="122">
        <f aca="true" t="shared" si="1" ref="H14:H21">SUM(E14:G14)</f>
        <v>1145045</v>
      </c>
    </row>
    <row r="15" spans="1:8" ht="12.75">
      <c r="A15" s="98" t="str">
        <f>'A-N° Sinies Denun'!A15</f>
        <v>Consorcio Nacional</v>
      </c>
      <c r="B15" s="21">
        <v>784483</v>
      </c>
      <c r="C15" s="21">
        <v>24346</v>
      </c>
      <c r="D15" s="21">
        <v>7934</v>
      </c>
      <c r="E15" s="101">
        <f t="shared" si="0"/>
        <v>816763</v>
      </c>
      <c r="F15" s="21">
        <v>1432154</v>
      </c>
      <c r="G15" s="21"/>
      <c r="H15" s="122">
        <f t="shared" si="1"/>
        <v>2248917</v>
      </c>
    </row>
    <row r="16" spans="1:8" ht="12.75">
      <c r="A16" s="98" t="str">
        <f>'A-N° Sinies Denun'!A16</f>
        <v>HDI</v>
      </c>
      <c r="B16" s="21"/>
      <c r="C16" s="21"/>
      <c r="D16" s="21"/>
      <c r="E16" s="101">
        <f t="shared" si="0"/>
        <v>0</v>
      </c>
      <c r="F16" s="21">
        <v>-1528</v>
      </c>
      <c r="G16" s="21"/>
      <c r="H16" s="122">
        <f t="shared" si="1"/>
        <v>-1528</v>
      </c>
    </row>
    <row r="17" spans="1:8" ht="12.75">
      <c r="A17" s="98" t="str">
        <f>'A-N° Sinies Denun'!A17</f>
        <v>Liberty</v>
      </c>
      <c r="B17" s="21">
        <v>20930</v>
      </c>
      <c r="C17" s="21"/>
      <c r="D17" s="21"/>
      <c r="E17" s="101">
        <f t="shared" si="0"/>
        <v>20930</v>
      </c>
      <c r="F17" s="21">
        <v>29190</v>
      </c>
      <c r="G17" s="21">
        <v>3954</v>
      </c>
      <c r="H17" s="122">
        <f t="shared" si="1"/>
        <v>54074</v>
      </c>
    </row>
    <row r="18" spans="1:8" ht="12.75">
      <c r="A18" s="98" t="str">
        <f>'A-N° Sinies Denun'!A18</f>
        <v>Mapfre</v>
      </c>
      <c r="B18" s="21">
        <v>720416</v>
      </c>
      <c r="C18" s="21">
        <v>14775</v>
      </c>
      <c r="D18" s="21">
        <v>67396</v>
      </c>
      <c r="E18" s="101">
        <f t="shared" si="0"/>
        <v>802587</v>
      </c>
      <c r="F18" s="21">
        <v>1113559</v>
      </c>
      <c r="G18" s="21"/>
      <c r="H18" s="122">
        <f t="shared" si="1"/>
        <v>1916146</v>
      </c>
    </row>
    <row r="19" spans="1:8" ht="12.75">
      <c r="A19" s="98" t="str">
        <f>'A-N° Sinies Denun'!A19</f>
        <v>Mutual de Seguros</v>
      </c>
      <c r="B19" s="21">
        <v>13468</v>
      </c>
      <c r="C19" s="21"/>
      <c r="D19" s="21"/>
      <c r="E19" s="101">
        <f t="shared" si="0"/>
        <v>13468</v>
      </c>
      <c r="F19" s="21">
        <v>29208</v>
      </c>
      <c r="G19" s="21"/>
      <c r="H19" s="122">
        <f t="shared" si="1"/>
        <v>42676</v>
      </c>
    </row>
    <row r="20" spans="1:8" ht="12.75">
      <c r="A20" s="98" t="str">
        <f>'A-N° Sinies Denun'!A20</f>
        <v>C.S.G. Penta Security</v>
      </c>
      <c r="B20" s="21">
        <v>2269857</v>
      </c>
      <c r="C20" s="21">
        <v>103413</v>
      </c>
      <c r="D20" s="21">
        <v>247140</v>
      </c>
      <c r="E20" s="101">
        <f t="shared" si="0"/>
        <v>2620410</v>
      </c>
      <c r="F20" s="21">
        <v>4182492</v>
      </c>
      <c r="G20" s="21">
        <v>21438</v>
      </c>
      <c r="H20" s="122">
        <f t="shared" si="1"/>
        <v>6824340</v>
      </c>
    </row>
    <row r="21" spans="1:8" ht="12.75">
      <c r="A21" s="98" t="str">
        <f>'A-N° Sinies Denun'!A21</f>
        <v>Renta Nacional</v>
      </c>
      <c r="B21" s="21">
        <v>254954</v>
      </c>
      <c r="C21" s="21">
        <v>27468</v>
      </c>
      <c r="D21" s="21">
        <v>15525</v>
      </c>
      <c r="E21" s="101">
        <f t="shared" si="0"/>
        <v>297947</v>
      </c>
      <c r="F21" s="215">
        <v>310345</v>
      </c>
      <c r="G21" s="21"/>
      <c r="H21" s="122">
        <f t="shared" si="1"/>
        <v>608292</v>
      </c>
    </row>
    <row r="22" spans="1:8" ht="12.75">
      <c r="A22" s="98" t="str">
        <f>'A-N° Sinies Denun'!A22</f>
        <v>RSA</v>
      </c>
      <c r="B22" s="21">
        <v>1089067</v>
      </c>
      <c r="C22" s="21">
        <v>15766</v>
      </c>
      <c r="D22" s="21">
        <v>68590</v>
      </c>
      <c r="E22" s="101">
        <f t="shared" si="0"/>
        <v>1173423</v>
      </c>
      <c r="F22" s="21">
        <v>1373746</v>
      </c>
      <c r="G22" s="21"/>
      <c r="H22" s="122">
        <f>SUM(E22:G22)</f>
        <v>2547169</v>
      </c>
    </row>
    <row r="23" spans="1:8" ht="12.75">
      <c r="A23" s="98" t="str">
        <f>'A-N° Sinies Denun'!A23</f>
        <v>SURA</v>
      </c>
      <c r="B23" s="21"/>
      <c r="C23" s="21"/>
      <c r="D23" s="21"/>
      <c r="E23" s="101">
        <f t="shared" si="0"/>
        <v>0</v>
      </c>
      <c r="F23" s="21"/>
      <c r="G23" s="21"/>
      <c r="H23" s="101">
        <f>SUM(E23:G23)</f>
        <v>0</v>
      </c>
    </row>
    <row r="24" spans="1:8" ht="12.75">
      <c r="A24" s="98" t="str">
        <f>'A-N° Sinies Denun'!A24</f>
        <v>Zenit</v>
      </c>
      <c r="B24" s="21"/>
      <c r="C24" s="21">
        <v>72444</v>
      </c>
      <c r="D24" s="21"/>
      <c r="E24" s="101">
        <f t="shared" si="0"/>
        <v>72444</v>
      </c>
      <c r="F24" s="21">
        <v>86333</v>
      </c>
      <c r="G24" s="21"/>
      <c r="H24" s="101">
        <f>SUM(E24:G24)</f>
        <v>158777</v>
      </c>
    </row>
    <row r="25" spans="1:9" ht="12.75">
      <c r="A25" s="45"/>
      <c r="B25" s="46"/>
      <c r="C25" s="47"/>
      <c r="D25" s="47"/>
      <c r="E25" s="117"/>
      <c r="F25" s="48"/>
      <c r="G25" s="48"/>
      <c r="H25" s="123"/>
      <c r="I25" s="49"/>
    </row>
    <row r="26" spans="1:9" s="120" customFormat="1" ht="12.75" customHeight="1">
      <c r="A26" s="143" t="s">
        <v>11</v>
      </c>
      <c r="B26" s="144">
        <f aca="true" t="shared" si="2" ref="B26:H26">SUM(B10:B24)</f>
        <v>11294429</v>
      </c>
      <c r="C26" s="144">
        <f t="shared" si="2"/>
        <v>369909</v>
      </c>
      <c r="D26" s="144">
        <f t="shared" si="2"/>
        <v>714791</v>
      </c>
      <c r="E26" s="144">
        <f t="shared" si="2"/>
        <v>12379129</v>
      </c>
      <c r="F26" s="144">
        <f t="shared" si="2"/>
        <v>17796941</v>
      </c>
      <c r="G26" s="144">
        <f t="shared" si="2"/>
        <v>30298</v>
      </c>
      <c r="H26" s="145">
        <f t="shared" si="2"/>
        <v>30206368</v>
      </c>
      <c r="I26" s="127"/>
    </row>
    <row r="27" spans="1:8" ht="15.75">
      <c r="A27" s="50"/>
      <c r="B27" s="51"/>
      <c r="C27" s="52"/>
      <c r="D27" s="52"/>
      <c r="E27" s="118"/>
      <c r="F27" s="53"/>
      <c r="G27" s="53"/>
      <c r="H27" s="124"/>
    </row>
    <row r="33" ht="12.75" customHeight="1"/>
    <row r="51" ht="12.75" customHeight="1"/>
    <row r="52" ht="12.75" customHeight="1"/>
    <row r="53" ht="12.75" customHeight="1"/>
    <row r="54" ht="12.75" customHeight="1">
      <c r="G54" s="54"/>
    </row>
    <row r="55" ht="12.75" customHeight="1"/>
    <row r="57" spans="1:6" ht="12.75">
      <c r="A57" s="15"/>
      <c r="E57" s="44"/>
      <c r="F57" s="116"/>
    </row>
    <row r="58" spans="1:6" ht="12.75">
      <c r="A58" s="16"/>
      <c r="B58" s="192"/>
      <c r="E58" s="44"/>
      <c r="F58" s="126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ht="12.75">
      <c r="E65" s="44"/>
    </row>
    <row r="66" ht="12.75">
      <c r="E66" s="44"/>
    </row>
    <row r="67" ht="12.75">
      <c r="E67" s="44"/>
    </row>
    <row r="68" ht="12.75">
      <c r="E68" s="44"/>
    </row>
    <row r="69" ht="12.75">
      <c r="E69" s="44"/>
    </row>
    <row r="70" ht="12.75">
      <c r="E70" s="44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spans="5:10" ht="12.75">
      <c r="E93" s="44"/>
      <c r="J93" s="55"/>
    </row>
    <row r="94" ht="12.75">
      <c r="E94" s="44"/>
    </row>
    <row r="95" ht="12.75">
      <c r="E95" s="44"/>
    </row>
    <row r="96" ht="12.75">
      <c r="E96" s="44"/>
    </row>
    <row r="97" ht="12.75">
      <c r="E97" s="44"/>
    </row>
    <row r="98" ht="12.75">
      <c r="E98" s="44"/>
    </row>
    <row r="99" ht="12.75">
      <c r="E99" s="44"/>
    </row>
    <row r="100" ht="12.75">
      <c r="E100" s="44"/>
    </row>
    <row r="101" ht="12.75">
      <c r="E101" s="44"/>
    </row>
    <row r="102" ht="12.75">
      <c r="E102" s="44"/>
    </row>
    <row r="103" ht="12.75">
      <c r="E103" s="44"/>
    </row>
    <row r="104" ht="12.75">
      <c r="E104" s="44"/>
    </row>
    <row r="105" ht="12.75">
      <c r="E105" s="44"/>
    </row>
    <row r="106" ht="12.75">
      <c r="E106" s="44"/>
    </row>
    <row r="107" ht="12.75">
      <c r="E107" s="44"/>
    </row>
    <row r="108" ht="12.75">
      <c r="E108" s="44"/>
    </row>
    <row r="109" ht="12.75">
      <c r="E109" s="44"/>
    </row>
    <row r="110" ht="12.75">
      <c r="E110" s="44"/>
    </row>
    <row r="111" ht="12.75">
      <c r="E111" s="44"/>
    </row>
    <row r="112" ht="12.75">
      <c r="E112" s="44"/>
    </row>
    <row r="113" ht="12.75">
      <c r="E113" s="44"/>
    </row>
    <row r="114" ht="12.75">
      <c r="E114" s="44"/>
    </row>
    <row r="115" ht="12.75">
      <c r="E115" s="44"/>
    </row>
    <row r="116" ht="12.75">
      <c r="E116" s="44"/>
    </row>
    <row r="117" ht="12.75">
      <c r="E117" s="44"/>
    </row>
    <row r="118" ht="12.75">
      <c r="E118" s="44"/>
    </row>
    <row r="119" ht="12.75">
      <c r="E119" s="44"/>
    </row>
    <row r="120" ht="12.75">
      <c r="E120" s="44"/>
    </row>
    <row r="121" ht="12.75">
      <c r="E121" s="44"/>
    </row>
    <row r="122" ht="12.75">
      <c r="E122" s="44"/>
    </row>
    <row r="123" ht="12.75">
      <c r="E123" s="44"/>
    </row>
    <row r="124" ht="12.75">
      <c r="E124" s="44"/>
    </row>
    <row r="125" ht="12.75">
      <c r="E125" s="44"/>
    </row>
    <row r="126" ht="12.75">
      <c r="E126" s="44"/>
    </row>
    <row r="127" ht="12.75">
      <c r="E127" s="44"/>
    </row>
    <row r="128" ht="12.75">
      <c r="E128" s="44"/>
    </row>
    <row r="129" ht="12.75">
      <c r="E129" s="44"/>
    </row>
    <row r="130" ht="12.75">
      <c r="E130" s="44"/>
    </row>
    <row r="131" ht="12.75">
      <c r="E131" s="44"/>
    </row>
    <row r="132" ht="12.75">
      <c r="E132" s="44"/>
    </row>
    <row r="133" ht="12.75">
      <c r="E133" s="44"/>
    </row>
    <row r="134" ht="12.75">
      <c r="E134" s="44"/>
    </row>
    <row r="135" ht="12.75">
      <c r="E135" s="44"/>
    </row>
    <row r="136" ht="12.75">
      <c r="E136" s="44"/>
    </row>
    <row r="137" ht="12.75">
      <c r="E137" s="44"/>
    </row>
    <row r="138" ht="12.75">
      <c r="E138" s="44"/>
    </row>
    <row r="139" ht="12.75">
      <c r="E139" s="44"/>
    </row>
    <row r="140" ht="12.75">
      <c r="E140" s="44"/>
    </row>
    <row r="141" ht="12.75">
      <c r="E141" s="44"/>
    </row>
    <row r="142" ht="12.75">
      <c r="E142" s="44"/>
    </row>
    <row r="143" ht="12.75">
      <c r="E143" s="44"/>
    </row>
    <row r="144" ht="12.75">
      <c r="E144" s="44"/>
    </row>
    <row r="145" ht="12.75">
      <c r="E145" s="44"/>
    </row>
    <row r="146" ht="12.75">
      <c r="E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  <row r="153" ht="12.75">
      <c r="E153" s="44"/>
    </row>
    <row r="154" ht="12.75">
      <c r="E154" s="44"/>
    </row>
    <row r="155" ht="12.75">
      <c r="E155" s="44"/>
    </row>
    <row r="156" ht="12.75">
      <c r="E156" s="44"/>
    </row>
    <row r="157" ht="12.75">
      <c r="E157" s="44"/>
    </row>
    <row r="158" ht="12.75">
      <c r="E158" s="44"/>
    </row>
    <row r="159" ht="12.75">
      <c r="E159" s="44"/>
    </row>
    <row r="160" ht="12.75">
      <c r="E160" s="44"/>
    </row>
    <row r="161" ht="12.75">
      <c r="E161" s="44"/>
    </row>
    <row r="162" ht="12.75">
      <c r="E162" s="44"/>
    </row>
    <row r="163" ht="12.75">
      <c r="E163" s="44"/>
    </row>
    <row r="164" ht="12.75">
      <c r="E164" s="44"/>
    </row>
    <row r="165" ht="12.75">
      <c r="E165" s="44"/>
    </row>
    <row r="166" ht="12.75">
      <c r="E166" s="44"/>
    </row>
    <row r="167" ht="12.75">
      <c r="E167" s="44"/>
    </row>
    <row r="168" ht="12.75">
      <c r="E168" s="44"/>
    </row>
    <row r="169" ht="12.75">
      <c r="E169" s="44"/>
    </row>
    <row r="170" ht="12.75">
      <c r="E170" s="44"/>
    </row>
    <row r="171" ht="12.75">
      <c r="E171" s="44"/>
    </row>
    <row r="172" ht="12.75">
      <c r="E172" s="44"/>
    </row>
    <row r="173" ht="12.75">
      <c r="E173" s="44"/>
    </row>
    <row r="174" ht="12.75">
      <c r="E174" s="44"/>
    </row>
    <row r="175" ht="12.75">
      <c r="E175" s="44"/>
    </row>
    <row r="176" ht="12.75">
      <c r="E176" s="44"/>
    </row>
    <row r="177" ht="12.75">
      <c r="E177" s="44"/>
    </row>
    <row r="178" ht="12.75">
      <c r="E178" s="44"/>
    </row>
    <row r="179" ht="12.75">
      <c r="E179" s="44"/>
    </row>
    <row r="180" ht="12.75">
      <c r="E180" s="44"/>
    </row>
    <row r="181" ht="12.75">
      <c r="E181" s="44"/>
    </row>
    <row r="182" ht="12.75">
      <c r="E182" s="44"/>
    </row>
    <row r="183" ht="12.75">
      <c r="E183" s="44"/>
    </row>
    <row r="184" ht="12.75">
      <c r="E184" s="44"/>
    </row>
    <row r="185" ht="12.75">
      <c r="E185" s="44"/>
    </row>
    <row r="186" ht="12.75">
      <c r="E186" s="44"/>
    </row>
    <row r="187" ht="12.75">
      <c r="E187" s="44"/>
    </row>
    <row r="188" ht="12.75">
      <c r="E188" s="44"/>
    </row>
    <row r="189" ht="12.75">
      <c r="E189" s="44"/>
    </row>
    <row r="190" ht="12.75">
      <c r="E190" s="44"/>
    </row>
    <row r="191" ht="12.75">
      <c r="E191" s="44"/>
    </row>
    <row r="192" ht="12.75">
      <c r="E192" s="44"/>
    </row>
    <row r="193" ht="12.75">
      <c r="E193" s="44"/>
    </row>
    <row r="194" ht="12.75">
      <c r="E194" s="44"/>
    </row>
    <row r="195" ht="12.75">
      <c r="E195" s="44"/>
    </row>
    <row r="196" ht="12.75">
      <c r="E196" s="44"/>
    </row>
    <row r="197" ht="12.75">
      <c r="E197" s="44"/>
    </row>
    <row r="198" ht="12.75">
      <c r="E198" s="44"/>
    </row>
    <row r="199" ht="12.75">
      <c r="E199" s="44"/>
    </row>
    <row r="200" ht="12.75">
      <c r="E200" s="44"/>
    </row>
    <row r="201" ht="12.75">
      <c r="E201" s="44"/>
    </row>
    <row r="202" ht="12.75">
      <c r="E202" s="44"/>
    </row>
    <row r="203" ht="12.75">
      <c r="E203" s="44"/>
    </row>
    <row r="204" ht="12.75">
      <c r="E204" s="44"/>
    </row>
    <row r="205" ht="12.75">
      <c r="E205" s="44"/>
    </row>
    <row r="206" ht="12.75">
      <c r="E206" s="44"/>
    </row>
    <row r="207" ht="12.75">
      <c r="E207" s="44"/>
    </row>
    <row r="208" ht="12.75">
      <c r="E208" s="44"/>
    </row>
    <row r="209" ht="12.75">
      <c r="E209" s="44"/>
    </row>
    <row r="210" ht="12.75">
      <c r="E210" s="44"/>
    </row>
    <row r="211" ht="12.75">
      <c r="E211" s="44"/>
    </row>
    <row r="212" ht="12.75">
      <c r="E212" s="44"/>
    </row>
    <row r="213" ht="12.75">
      <c r="E213" s="44"/>
    </row>
    <row r="214" ht="12.75">
      <c r="E214" s="44"/>
    </row>
    <row r="215" ht="12.75">
      <c r="E215" s="44"/>
    </row>
    <row r="216" ht="12.75">
      <c r="E216" s="44"/>
    </row>
    <row r="217" ht="12.75">
      <c r="E217" s="44"/>
    </row>
    <row r="218" ht="12.75">
      <c r="E218" s="44"/>
    </row>
    <row r="219" ht="12.75">
      <c r="E219" s="44"/>
    </row>
    <row r="220" ht="12.75">
      <c r="E220" s="44"/>
    </row>
    <row r="221" ht="12.75">
      <c r="E221" s="44"/>
    </row>
    <row r="222" ht="12.75">
      <c r="E222" s="44"/>
    </row>
    <row r="223" ht="12.75">
      <c r="E223" s="44"/>
    </row>
    <row r="224" ht="12.75">
      <c r="E224" s="44"/>
    </row>
    <row r="225" ht="12.75">
      <c r="E225" s="44"/>
    </row>
    <row r="226" ht="12.75">
      <c r="E226" s="44"/>
    </row>
    <row r="227" ht="12.75">
      <c r="E227" s="44"/>
    </row>
    <row r="228" ht="12.75">
      <c r="E228" s="44"/>
    </row>
    <row r="229" ht="12.75">
      <c r="E229" s="44"/>
    </row>
    <row r="230" ht="12.75">
      <c r="E230" s="44"/>
    </row>
    <row r="231" ht="12.75">
      <c r="E231" s="44"/>
    </row>
    <row r="232" ht="12.75">
      <c r="E232" s="44"/>
    </row>
    <row r="233" ht="12.75">
      <c r="E233" s="44"/>
    </row>
    <row r="234" ht="12.75">
      <c r="E234" s="44"/>
    </row>
    <row r="235" ht="12.75">
      <c r="E235" s="44"/>
    </row>
    <row r="236" ht="12.75">
      <c r="E236" s="44"/>
    </row>
    <row r="237" ht="12.75">
      <c r="E237" s="44"/>
    </row>
    <row r="238" ht="12.75">
      <c r="E238" s="44"/>
    </row>
    <row r="239" ht="12.75">
      <c r="E239" s="44"/>
    </row>
    <row r="240" ht="12.75">
      <c r="E240" s="44"/>
    </row>
    <row r="241" ht="12.75">
      <c r="E241" s="44"/>
    </row>
    <row r="242" ht="12.75">
      <c r="E242" s="44"/>
    </row>
    <row r="243" ht="12.75">
      <c r="E243" s="44"/>
    </row>
    <row r="244" ht="12.75">
      <c r="E244" s="44"/>
    </row>
    <row r="245" ht="12.75">
      <c r="E245" s="44"/>
    </row>
    <row r="246" ht="12.75">
      <c r="E246" s="44"/>
    </row>
    <row r="247" ht="12.75">
      <c r="E247" s="44"/>
    </row>
    <row r="248" ht="12.75">
      <c r="E248" s="44"/>
    </row>
    <row r="249" ht="12.75">
      <c r="E249" s="44"/>
    </row>
    <row r="250" ht="12.75">
      <c r="E250" s="44"/>
    </row>
    <row r="251" ht="12.75">
      <c r="E251" s="44"/>
    </row>
    <row r="252" ht="12.75">
      <c r="E252" s="4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2" t="s">
        <v>62</v>
      </c>
    </row>
    <row r="4" spans="1:6" ht="12.75">
      <c r="A4" s="43"/>
      <c r="B4" s="44"/>
      <c r="C4" s="44"/>
      <c r="D4" s="44"/>
      <c r="E4" s="116"/>
      <c r="F4" s="44"/>
    </row>
    <row r="5" spans="1:6" ht="12.75">
      <c r="A5" s="137" t="s">
        <v>46</v>
      </c>
      <c r="B5" s="44"/>
      <c r="C5" s="44"/>
      <c r="D5" s="44"/>
      <c r="E5" s="116"/>
      <c r="F5" s="44"/>
    </row>
    <row r="6" spans="1:6" ht="12.75">
      <c r="A6" s="134" t="str">
        <f>'D-Sinies Pag Direc'!A6</f>
        <v>      (entre el 1 de enero y 31 de diciembre de 2013, montos expresados en miles de pesos de diciembre de 2013)</v>
      </c>
      <c r="B6" s="119"/>
      <c r="C6" s="44"/>
      <c r="D6" s="44"/>
      <c r="E6" s="116"/>
      <c r="F6" s="44"/>
    </row>
    <row r="7" spans="1:6" ht="12.75">
      <c r="A7" s="171"/>
      <c r="B7" s="216" t="s">
        <v>78</v>
      </c>
      <c r="C7" s="217"/>
      <c r="D7" s="176" t="s">
        <v>48</v>
      </c>
      <c r="E7" s="176" t="s">
        <v>49</v>
      </c>
      <c r="F7" s="177" t="s">
        <v>50</v>
      </c>
    </row>
    <row r="8" spans="1:6" ht="12.75">
      <c r="A8" s="178" t="s">
        <v>1</v>
      </c>
      <c r="B8" s="180" t="s">
        <v>51</v>
      </c>
      <c r="C8" s="180" t="s">
        <v>52</v>
      </c>
      <c r="D8" s="187" t="s">
        <v>79</v>
      </c>
      <c r="E8" s="187" t="s">
        <v>53</v>
      </c>
      <c r="F8" s="188" t="s">
        <v>54</v>
      </c>
    </row>
    <row r="9" spans="1:6" ht="12.75">
      <c r="A9" s="178"/>
      <c r="B9" s="189"/>
      <c r="C9" s="190"/>
      <c r="D9" s="187" t="s">
        <v>80</v>
      </c>
      <c r="E9" s="179" t="s">
        <v>55</v>
      </c>
      <c r="F9" s="188" t="s">
        <v>56</v>
      </c>
    </row>
    <row r="10" spans="1:6" ht="12.75">
      <c r="A10" s="182"/>
      <c r="B10" s="184" t="s">
        <v>57</v>
      </c>
      <c r="C10" s="184" t="s">
        <v>58</v>
      </c>
      <c r="D10" s="184" t="s">
        <v>59</v>
      </c>
      <c r="E10" s="184" t="s">
        <v>60</v>
      </c>
      <c r="F10" s="186" t="s">
        <v>61</v>
      </c>
    </row>
    <row r="11" spans="1:6" ht="12.75">
      <c r="A11" s="97" t="str">
        <f>'D-Sinies Pag Direc'!A10</f>
        <v>Aseguradora Magallanes</v>
      </c>
      <c r="B11" s="147">
        <f>'D-Sinies Pag Direc'!H10</f>
        <v>3790755</v>
      </c>
      <c r="C11" s="21">
        <v>2384573</v>
      </c>
      <c r="D11" s="21">
        <v>109470</v>
      </c>
      <c r="E11" s="21">
        <v>2332202</v>
      </c>
      <c r="F11" s="125">
        <f>SUM(B11:D11)-E11</f>
        <v>3952596</v>
      </c>
    </row>
    <row r="12" spans="1:6" ht="12.75">
      <c r="A12" s="97" t="str">
        <f>'D-Sinies Pag Direc'!A11</f>
        <v>AIG</v>
      </c>
      <c r="B12" s="147">
        <f>'D-Sinies Pag Direc'!H11</f>
        <v>0</v>
      </c>
      <c r="C12" s="21"/>
      <c r="D12" s="21"/>
      <c r="E12" s="21"/>
      <c r="F12" s="125">
        <f>SUM(B12:D12)-E12</f>
        <v>0</v>
      </c>
    </row>
    <row r="13" spans="1:6" ht="12.75">
      <c r="A13" s="97" t="str">
        <f>'D-Sinies Pag Direc'!A12</f>
        <v>Bci</v>
      </c>
      <c r="B13" s="147">
        <f>'D-Sinies Pag Direc'!H12</f>
        <v>10600742</v>
      </c>
      <c r="C13" s="21">
        <v>974964</v>
      </c>
      <c r="D13" s="21">
        <v>2791125</v>
      </c>
      <c r="E13" s="21">
        <v>1667419</v>
      </c>
      <c r="F13" s="125">
        <f>SUM(B13:D13)-E13</f>
        <v>12699412</v>
      </c>
    </row>
    <row r="14" spans="1:6" ht="12.75">
      <c r="A14" s="97" t="str">
        <f>'D-Sinies Pag Direc'!A13</f>
        <v>BNP PARIBAS CARDIF</v>
      </c>
      <c r="B14" s="147">
        <f>'D-Sinies Pag Direc'!H13</f>
        <v>270963</v>
      </c>
      <c r="C14" s="21">
        <v>30429</v>
      </c>
      <c r="D14" s="21">
        <v>263987</v>
      </c>
      <c r="E14" s="21"/>
      <c r="F14" s="125">
        <f>SUM(B14:D14)-E14</f>
        <v>565379</v>
      </c>
    </row>
    <row r="15" spans="1:6" ht="12.75">
      <c r="A15" s="97" t="str">
        <f>'D-Sinies Pag Direc'!A14</f>
        <v>Chilena Consolidada</v>
      </c>
      <c r="B15" s="147">
        <f>'D-Sinies Pag Direc'!H14</f>
        <v>1145045</v>
      </c>
      <c r="C15" s="21">
        <v>257336</v>
      </c>
      <c r="D15" s="21">
        <v>97618</v>
      </c>
      <c r="E15" s="21">
        <v>93977</v>
      </c>
      <c r="F15" s="125">
        <f aca="true" t="shared" si="0" ref="F15:F24">SUM(B15:D15)-E15</f>
        <v>1406022</v>
      </c>
    </row>
    <row r="16" spans="1:6" ht="12.75">
      <c r="A16" s="97" t="str">
        <f>'D-Sinies Pag Direc'!A15</f>
        <v>Consorcio Nacional</v>
      </c>
      <c r="B16" s="147">
        <f>'D-Sinies Pag Direc'!H15</f>
        <v>2248917</v>
      </c>
      <c r="C16" s="21">
        <v>418182</v>
      </c>
      <c r="D16" s="21">
        <v>831856</v>
      </c>
      <c r="E16" s="21">
        <v>214214</v>
      </c>
      <c r="F16" s="125">
        <f t="shared" si="0"/>
        <v>3284741</v>
      </c>
    </row>
    <row r="17" spans="1:6" ht="12.75">
      <c r="A17" s="97" t="str">
        <f>'D-Sinies Pag Direc'!A16</f>
        <v>HDI</v>
      </c>
      <c r="B17" s="147">
        <f>'D-Sinies Pag Direc'!H16</f>
        <v>-1528</v>
      </c>
      <c r="C17" s="21">
        <v>500</v>
      </c>
      <c r="D17" s="21">
        <v>495</v>
      </c>
      <c r="E17" s="21">
        <v>-554</v>
      </c>
      <c r="F17" s="125">
        <f>SUM(B17:D17)-E17</f>
        <v>21</v>
      </c>
    </row>
    <row r="18" spans="1:6" ht="12.75">
      <c r="A18" s="97" t="str">
        <f>'D-Sinies Pag Direc'!A17</f>
        <v>Liberty</v>
      </c>
      <c r="B18" s="147">
        <f>'D-Sinies Pag Direc'!H17</f>
        <v>54074</v>
      </c>
      <c r="C18" s="21">
        <v>11444</v>
      </c>
      <c r="D18" s="21">
        <v>9260</v>
      </c>
      <c r="E18" s="21">
        <v>21741</v>
      </c>
      <c r="F18" s="125">
        <f t="shared" si="0"/>
        <v>53037</v>
      </c>
    </row>
    <row r="19" spans="1:6" ht="12.75">
      <c r="A19" s="97" t="str">
        <f>'D-Sinies Pag Direc'!A18</f>
        <v>Mapfre</v>
      </c>
      <c r="B19" s="147">
        <f>'D-Sinies Pag Direc'!H18</f>
        <v>1916146</v>
      </c>
      <c r="C19" s="21">
        <v>567441</v>
      </c>
      <c r="D19" s="21">
        <v>135229</v>
      </c>
      <c r="E19" s="21">
        <v>565885</v>
      </c>
      <c r="F19" s="125">
        <f>SUM(B19:D19)-E19</f>
        <v>2052931</v>
      </c>
    </row>
    <row r="20" spans="1:6" ht="12.75">
      <c r="A20" s="97" t="str">
        <f>'D-Sinies Pag Direc'!A19</f>
        <v>Mutual de Seguros</v>
      </c>
      <c r="B20" s="147">
        <f>'D-Sinies Pag Direc'!H19</f>
        <v>42676</v>
      </c>
      <c r="C20" s="21">
        <v>14905</v>
      </c>
      <c r="D20" s="21">
        <v>33447</v>
      </c>
      <c r="E20" s="21">
        <v>11968</v>
      </c>
      <c r="F20" s="125">
        <f t="shared" si="0"/>
        <v>79060</v>
      </c>
    </row>
    <row r="21" spans="1:6" ht="12.75">
      <c r="A21" s="97" t="str">
        <f>'D-Sinies Pag Direc'!A20</f>
        <v>C.S.G. Penta Security</v>
      </c>
      <c r="B21" s="147">
        <f>'D-Sinies Pag Direc'!H20</f>
        <v>6824340</v>
      </c>
      <c r="C21" s="21">
        <v>946285</v>
      </c>
      <c r="D21" s="21">
        <v>1629426</v>
      </c>
      <c r="E21" s="21">
        <v>1032817</v>
      </c>
      <c r="F21" s="125">
        <f t="shared" si="0"/>
        <v>8367234</v>
      </c>
    </row>
    <row r="22" spans="1:6" ht="12.75">
      <c r="A22" s="97" t="str">
        <f>'D-Sinies Pag Direc'!A21</f>
        <v>Renta Nacional</v>
      </c>
      <c r="B22" s="147">
        <f>'D-Sinies Pag Direc'!H21</f>
        <v>608292</v>
      </c>
      <c r="C22" s="194">
        <v>69985</v>
      </c>
      <c r="D22" s="21">
        <v>131905</v>
      </c>
      <c r="E22" s="21">
        <v>65114</v>
      </c>
      <c r="F22" s="125">
        <f t="shared" si="0"/>
        <v>745068</v>
      </c>
    </row>
    <row r="23" spans="1:6" ht="12.75">
      <c r="A23" s="97" t="str">
        <f>'D-Sinies Pag Direc'!A22</f>
        <v>RSA</v>
      </c>
      <c r="B23" s="147">
        <f>'D-Sinies Pag Direc'!H22</f>
        <v>2547169</v>
      </c>
      <c r="C23" s="194">
        <v>642044</v>
      </c>
      <c r="D23" s="21">
        <v>449489</v>
      </c>
      <c r="E23" s="21">
        <v>311202</v>
      </c>
      <c r="F23" s="125">
        <f t="shared" si="0"/>
        <v>3327500</v>
      </c>
    </row>
    <row r="24" spans="1:6" ht="12.75">
      <c r="A24" s="97" t="str">
        <f>'D-Sinies Pag Direc'!A23</f>
        <v>SURA</v>
      </c>
      <c r="B24" s="147">
        <f>'D-Sinies Pag Direc'!H23</f>
        <v>0</v>
      </c>
      <c r="C24" s="194"/>
      <c r="D24" s="21"/>
      <c r="E24" s="21"/>
      <c r="F24" s="125">
        <f t="shared" si="0"/>
        <v>0</v>
      </c>
    </row>
    <row r="25" spans="1:6" ht="12.75">
      <c r="A25" s="97" t="str">
        <f>'D-Sinies Pag Direc'!A24</f>
        <v>Zenit</v>
      </c>
      <c r="B25" s="147">
        <f>'D-Sinies Pag Direc'!H24</f>
        <v>158777</v>
      </c>
      <c r="C25" s="194">
        <v>24637</v>
      </c>
      <c r="D25" s="21">
        <v>50661</v>
      </c>
      <c r="E25" s="21">
        <v>32741</v>
      </c>
      <c r="F25" s="125">
        <f>SUM(B25:D25)-E25</f>
        <v>201334</v>
      </c>
    </row>
    <row r="26" spans="1:6" ht="12.75">
      <c r="A26" s="45"/>
      <c r="B26" s="46"/>
      <c r="C26" s="47"/>
      <c r="D26" s="47"/>
      <c r="E26" s="47"/>
      <c r="F26" s="123"/>
    </row>
    <row r="27" spans="1:6" ht="12.75">
      <c r="A27" s="146" t="s">
        <v>11</v>
      </c>
      <c r="B27" s="147">
        <f>SUM(B11:B25)</f>
        <v>30206368</v>
      </c>
      <c r="C27" s="147">
        <f>SUM(C11:C25)</f>
        <v>6342725</v>
      </c>
      <c r="D27" s="147">
        <f>SUM(D11:D25)</f>
        <v>6533968</v>
      </c>
      <c r="E27" s="147">
        <f>SUM(E11:E25)</f>
        <v>6348726</v>
      </c>
      <c r="F27" s="3">
        <f>+B27+C27+D27-E27</f>
        <v>36734335</v>
      </c>
    </row>
    <row r="28" spans="1:6" ht="15.75">
      <c r="A28" s="50"/>
      <c r="B28" s="51"/>
      <c r="C28" s="52"/>
      <c r="D28" s="52"/>
      <c r="E28" s="52"/>
      <c r="F28" s="124"/>
    </row>
    <row r="30" spans="3:6" ht="12.75">
      <c r="C30" s="193"/>
      <c r="F30" s="193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115"/>
  <sheetViews>
    <sheetView zoomScalePageLayoutView="0" workbookViewId="0" topLeftCell="A1">
      <selection activeCell="K1" sqref="K1:M16384"/>
    </sheetView>
  </sheetViews>
  <sheetFormatPr defaultColWidth="11.421875" defaultRowHeight="12.75"/>
  <cols>
    <col min="1" max="1" width="22.421875" style="57" customWidth="1"/>
    <col min="2" max="5" width="11.7109375" style="57" customWidth="1"/>
    <col min="6" max="6" width="12.28125" style="57" customWidth="1"/>
    <col min="7" max="9" width="11.7109375" style="57" customWidth="1"/>
    <col min="10" max="16384" width="11.421875" style="57" customWidth="1"/>
  </cols>
  <sheetData>
    <row r="1" ht="12.75">
      <c r="A1" s="56"/>
    </row>
    <row r="3" ht="12.75">
      <c r="A3" s="102" t="s">
        <v>62</v>
      </c>
    </row>
    <row r="4" ht="12.75">
      <c r="A4" s="56"/>
    </row>
    <row r="5" spans="1:9" ht="12.75">
      <c r="A5" s="58" t="s">
        <v>0</v>
      </c>
      <c r="B5" s="59"/>
      <c r="C5" s="59"/>
      <c r="E5" s="59"/>
      <c r="F5" s="59"/>
      <c r="G5" s="59"/>
      <c r="H5" s="59"/>
      <c r="I5" s="59"/>
    </row>
    <row r="6" spans="1:9" ht="12.75">
      <c r="A6" s="2" t="str">
        <f>'A-N° Sinies Denun'!$A$6</f>
        <v>      (entre el 1 de enero y  31 de diciembre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61"/>
      <c r="B7" s="62"/>
      <c r="C7" s="63"/>
      <c r="D7" s="63"/>
      <c r="E7" s="63"/>
      <c r="F7" s="63"/>
      <c r="G7" s="63"/>
      <c r="H7" s="63"/>
      <c r="I7" s="64"/>
    </row>
    <row r="8" spans="1:9" ht="12.75">
      <c r="A8" s="65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99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68"/>
      <c r="B9" s="69"/>
      <c r="C9" s="69"/>
      <c r="D9" s="69"/>
      <c r="E9" s="69"/>
      <c r="F9" s="69"/>
      <c r="G9" s="59"/>
      <c r="H9" s="69"/>
      <c r="I9" s="70"/>
    </row>
    <row r="10" spans="1:9" ht="12.75">
      <c r="A10" s="98" t="str">
        <f>'A-N° Sinies Denun'!A10</f>
        <v>Aseguradora Magallanes</v>
      </c>
      <c r="B10" s="21">
        <v>462184</v>
      </c>
      <c r="C10" s="21">
        <v>133340</v>
      </c>
      <c r="D10" s="21">
        <v>5408</v>
      </c>
      <c r="E10" s="21">
        <v>2867</v>
      </c>
      <c r="F10" s="21">
        <v>7986</v>
      </c>
      <c r="G10" s="205">
        <v>1257</v>
      </c>
      <c r="H10" s="21">
        <v>35076</v>
      </c>
      <c r="I10" s="4">
        <f aca="true" t="shared" si="0" ref="I10:I21">SUM(B10:H10)</f>
        <v>648118</v>
      </c>
    </row>
    <row r="11" spans="1:9" ht="12.75">
      <c r="A11" s="98" t="str">
        <f>'A-N° Sinies Denun'!A11</f>
        <v>AIG</v>
      </c>
      <c r="B11" s="21">
        <v>2140</v>
      </c>
      <c r="C11" s="21">
        <v>603</v>
      </c>
      <c r="D11" s="21"/>
      <c r="E11" s="21"/>
      <c r="F11" s="21">
        <v>21</v>
      </c>
      <c r="G11" s="205"/>
      <c r="H11" s="21">
        <v>57</v>
      </c>
      <c r="I11" s="4">
        <f>SUM(B11:H11)</f>
        <v>2821</v>
      </c>
    </row>
    <row r="12" spans="1:9" ht="12.75">
      <c r="A12" s="98" t="str">
        <f>'A-N° Sinies Denun'!A12</f>
        <v>Bci</v>
      </c>
      <c r="B12" s="21">
        <v>592961</v>
      </c>
      <c r="C12" s="21">
        <v>303040</v>
      </c>
      <c r="D12" s="21">
        <v>46759</v>
      </c>
      <c r="E12" s="21">
        <v>28363</v>
      </c>
      <c r="F12" s="21">
        <v>43401</v>
      </c>
      <c r="G12" s="21">
        <v>23983</v>
      </c>
      <c r="H12" s="21">
        <v>57480</v>
      </c>
      <c r="I12" s="4">
        <f t="shared" si="0"/>
        <v>1095987</v>
      </c>
    </row>
    <row r="13" spans="1:9" ht="12.75">
      <c r="A13" s="98" t="str">
        <f>'A-N° Sinies Denun'!A13</f>
        <v>BNP PARIBAS CARDIF</v>
      </c>
      <c r="B13" s="21">
        <v>104972</v>
      </c>
      <c r="C13" s="21">
        <v>6004</v>
      </c>
      <c r="D13" s="21"/>
      <c r="E13" s="21"/>
      <c r="F13" s="21">
        <v>8300</v>
      </c>
      <c r="G13" s="21"/>
      <c r="H13" s="21">
        <v>825</v>
      </c>
      <c r="I13" s="4">
        <f t="shared" si="0"/>
        <v>120101</v>
      </c>
    </row>
    <row r="14" spans="1:9" ht="12.75">
      <c r="A14" s="98" t="str">
        <f>'A-N° Sinies Denun'!A14</f>
        <v>Chilena Consolidada</v>
      </c>
      <c r="B14" s="21">
        <v>166166</v>
      </c>
      <c r="C14" s="21">
        <v>59555</v>
      </c>
      <c r="D14" s="21">
        <v>4565</v>
      </c>
      <c r="E14" s="21">
        <v>8</v>
      </c>
      <c r="F14" s="21">
        <v>5402</v>
      </c>
      <c r="G14" s="21">
        <v>1013</v>
      </c>
      <c r="H14" s="21">
        <v>6977</v>
      </c>
      <c r="I14" s="4">
        <f t="shared" si="0"/>
        <v>243686</v>
      </c>
    </row>
    <row r="15" spans="1:9" ht="12.75">
      <c r="A15" s="98" t="str">
        <f>'A-N° Sinies Denun'!A15</f>
        <v>Consorcio Nacional</v>
      </c>
      <c r="B15" s="21">
        <v>454189</v>
      </c>
      <c r="C15" s="21">
        <v>116431</v>
      </c>
      <c r="D15" s="21">
        <v>2998</v>
      </c>
      <c r="E15" s="21">
        <v>6</v>
      </c>
      <c r="F15" s="21">
        <v>10789</v>
      </c>
      <c r="G15" s="21">
        <v>1929</v>
      </c>
      <c r="H15" s="21">
        <v>6438</v>
      </c>
      <c r="I15" s="4">
        <f t="shared" si="0"/>
        <v>592780</v>
      </c>
    </row>
    <row r="16" spans="1:9" ht="12.75">
      <c r="A16" s="98" t="str">
        <f>'A-N° Sinies Denun'!A16</f>
        <v>HDI</v>
      </c>
      <c r="B16" s="21">
        <v>495</v>
      </c>
      <c r="C16" s="21">
        <v>56</v>
      </c>
      <c r="D16" s="21"/>
      <c r="E16" s="21"/>
      <c r="F16" s="21"/>
      <c r="G16" s="21"/>
      <c r="H16" s="21"/>
      <c r="I16" s="4">
        <f t="shared" si="0"/>
        <v>551</v>
      </c>
    </row>
    <row r="17" spans="1:9" ht="12.75">
      <c r="A17" s="98" t="str">
        <f>'A-N° Sinies Denun'!A17</f>
        <v>Liberty</v>
      </c>
      <c r="B17" s="21">
        <v>4830</v>
      </c>
      <c r="C17" s="21">
        <v>82</v>
      </c>
      <c r="D17" s="21"/>
      <c r="E17" s="21"/>
      <c r="F17" s="21">
        <v>3</v>
      </c>
      <c r="G17" s="21"/>
      <c r="H17" s="21"/>
      <c r="I17" s="4">
        <f t="shared" si="0"/>
        <v>4915</v>
      </c>
    </row>
    <row r="18" spans="1:9" ht="12.75">
      <c r="A18" s="98" t="str">
        <f>'A-N° Sinies Denun'!A18</f>
        <v>Mapfre</v>
      </c>
      <c r="B18" s="21">
        <v>311974</v>
      </c>
      <c r="C18" s="21">
        <v>60756</v>
      </c>
      <c r="D18" s="21">
        <v>16048</v>
      </c>
      <c r="E18" s="21">
        <v>9103</v>
      </c>
      <c r="F18" s="21">
        <v>11411</v>
      </c>
      <c r="G18" s="21">
        <v>1811</v>
      </c>
      <c r="H18" s="21">
        <v>7752</v>
      </c>
      <c r="I18" s="4">
        <f t="shared" si="0"/>
        <v>418855</v>
      </c>
    </row>
    <row r="19" spans="1:9" ht="12.75">
      <c r="A19" s="98" t="str">
        <f>'A-N° Sinies Denun'!A19</f>
        <v>Mutual de Seguros</v>
      </c>
      <c r="B19" s="21">
        <v>13293</v>
      </c>
      <c r="C19" s="21">
        <v>3285</v>
      </c>
      <c r="D19" s="21"/>
      <c r="E19" s="21"/>
      <c r="F19" s="21">
        <v>22</v>
      </c>
      <c r="G19" s="21"/>
      <c r="H19" s="21">
        <v>165</v>
      </c>
      <c r="I19" s="4">
        <f t="shared" si="0"/>
        <v>16765</v>
      </c>
    </row>
    <row r="20" spans="1:9" ht="12.75">
      <c r="A20" s="98" t="str">
        <f>'A-N° Sinies Denun'!A20</f>
        <v>C.S.G. Penta Security</v>
      </c>
      <c r="B20" s="21">
        <v>309588</v>
      </c>
      <c r="C20" s="21">
        <v>250209</v>
      </c>
      <c r="D20" s="21">
        <v>121421</v>
      </c>
      <c r="E20" s="21">
        <v>19100</v>
      </c>
      <c r="F20" s="21">
        <v>33273</v>
      </c>
      <c r="G20" s="21">
        <v>37383</v>
      </c>
      <c r="H20" s="21">
        <v>23446</v>
      </c>
      <c r="I20" s="4">
        <f t="shared" si="0"/>
        <v>794420</v>
      </c>
    </row>
    <row r="21" spans="1:9" ht="12.75">
      <c r="A21" s="98" t="str">
        <f>'A-N° Sinies Denun'!A21</f>
        <v>Renta Nacional</v>
      </c>
      <c r="B21" s="21">
        <v>6888</v>
      </c>
      <c r="C21" s="21">
        <v>8976</v>
      </c>
      <c r="D21" s="21">
        <v>1210</v>
      </c>
      <c r="E21" s="21">
        <v>8382</v>
      </c>
      <c r="F21" s="21">
        <v>2</v>
      </c>
      <c r="G21" s="21">
        <v>163</v>
      </c>
      <c r="H21" s="21">
        <v>915</v>
      </c>
      <c r="I21" s="4">
        <f t="shared" si="0"/>
        <v>26536</v>
      </c>
    </row>
    <row r="22" spans="1:9" s="196" customFormat="1" ht="12.75">
      <c r="A22" s="98" t="str">
        <f>'A-N° Sinies Denun'!A22</f>
        <v>RSA</v>
      </c>
      <c r="B22" s="191">
        <v>117621</v>
      </c>
      <c r="C22" s="191">
        <v>70986</v>
      </c>
      <c r="D22" s="191">
        <v>16204</v>
      </c>
      <c r="E22" s="191">
        <v>10237</v>
      </c>
      <c r="F22" s="191">
        <v>10850</v>
      </c>
      <c r="G22" s="191">
        <v>13876</v>
      </c>
      <c r="H22" s="191">
        <v>11050</v>
      </c>
      <c r="I22" s="198">
        <f>SUM(B22:H22)</f>
        <v>250824</v>
      </c>
    </row>
    <row r="23" spans="1:9" s="196" customFormat="1" ht="12.75">
      <c r="A23" s="98" t="str">
        <f>'A-N° Sinies Denun'!A23</f>
        <v>SURA</v>
      </c>
      <c r="B23" s="191"/>
      <c r="C23" s="191"/>
      <c r="D23" s="191"/>
      <c r="E23" s="191"/>
      <c r="F23" s="191"/>
      <c r="G23" s="191"/>
      <c r="H23" s="191"/>
      <c r="I23" s="204">
        <f>SUM(B23:H23)</f>
        <v>0</v>
      </c>
    </row>
    <row r="24" spans="1:9" s="196" customFormat="1" ht="12.75">
      <c r="A24" s="98" t="str">
        <f>'A-N° Sinies Denun'!A24</f>
        <v>Zenit</v>
      </c>
      <c r="B24" s="191">
        <v>29574</v>
      </c>
      <c r="C24" s="191">
        <v>13792</v>
      </c>
      <c r="D24" s="191"/>
      <c r="E24" s="191"/>
      <c r="F24" s="191">
        <v>504</v>
      </c>
      <c r="G24" s="191"/>
      <c r="H24" s="191">
        <v>685</v>
      </c>
      <c r="I24" s="204">
        <f>SUM(B24:H24)</f>
        <v>44555</v>
      </c>
    </row>
    <row r="25" spans="1:9" ht="12.75">
      <c r="A25" s="72"/>
      <c r="B25" s="73"/>
      <c r="C25" s="74"/>
      <c r="D25" s="74"/>
      <c r="E25" s="74"/>
      <c r="F25" s="74"/>
      <c r="G25" s="75"/>
      <c r="H25" s="75"/>
      <c r="I25" s="76"/>
    </row>
    <row r="26" spans="1:10" ht="12.75">
      <c r="A26" s="77" t="s">
        <v>11</v>
      </c>
      <c r="B26" s="5">
        <f aca="true" t="shared" si="1" ref="B26:H26">SUM(B10:B24)</f>
        <v>2576875</v>
      </c>
      <c r="C26" s="6">
        <f t="shared" si="1"/>
        <v>1027115</v>
      </c>
      <c r="D26" s="6">
        <f t="shared" si="1"/>
        <v>214613</v>
      </c>
      <c r="E26" s="6">
        <f t="shared" si="1"/>
        <v>78066</v>
      </c>
      <c r="F26" s="6">
        <f t="shared" si="1"/>
        <v>131964</v>
      </c>
      <c r="G26" s="7">
        <f t="shared" si="1"/>
        <v>81415</v>
      </c>
      <c r="H26" s="7">
        <f t="shared" si="1"/>
        <v>150866</v>
      </c>
      <c r="I26" s="8">
        <f>SUM(I10:I24)</f>
        <v>4260914</v>
      </c>
      <c r="J26" s="78"/>
    </row>
    <row r="27" spans="1:9" ht="12.75" customHeight="1">
      <c r="A27" s="79"/>
      <c r="B27" s="80"/>
      <c r="C27" s="81"/>
      <c r="D27" s="81"/>
      <c r="E27" s="81"/>
      <c r="F27" s="81"/>
      <c r="G27" s="82"/>
      <c r="H27" s="83"/>
      <c r="I27" s="84"/>
    </row>
    <row r="28" spans="1:9" ht="12.75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2.75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2.75">
      <c r="A31" s="59"/>
      <c r="B31" s="59"/>
      <c r="C31" s="59"/>
      <c r="D31" s="59"/>
      <c r="E31" s="59"/>
      <c r="F31" s="59"/>
      <c r="G31" s="59"/>
      <c r="H31" s="59"/>
      <c r="I31" s="59"/>
    </row>
    <row r="53" ht="12.75">
      <c r="J53" s="78"/>
    </row>
    <row r="54" ht="12.75">
      <c r="J54" s="78"/>
    </row>
    <row r="57" spans="1:9" ht="12.75">
      <c r="A57" s="85"/>
      <c r="B57" s="59"/>
      <c r="C57" s="59"/>
      <c r="D57" s="59"/>
      <c r="E57" s="59"/>
      <c r="F57" s="59"/>
      <c r="G57" s="59"/>
      <c r="H57" s="59"/>
      <c r="I57" s="59"/>
    </row>
    <row r="58" spans="1:9" ht="12.75">
      <c r="A58" s="85"/>
      <c r="B58" s="59"/>
      <c r="C58" s="59"/>
      <c r="D58" s="59"/>
      <c r="E58" s="59"/>
      <c r="F58" s="59"/>
      <c r="G58" s="59"/>
      <c r="H58" s="59"/>
      <c r="I58" s="59"/>
    </row>
    <row r="59" spans="1:9" ht="12.75">
      <c r="A59" s="85"/>
      <c r="B59" s="59"/>
      <c r="C59" s="59"/>
      <c r="D59" s="59"/>
      <c r="E59" s="59"/>
      <c r="F59" s="59"/>
      <c r="G59" s="59"/>
      <c r="H59" s="59"/>
      <c r="I59" s="59"/>
    </row>
    <row r="60" spans="1:9" ht="12.75">
      <c r="A60" s="85"/>
      <c r="B60" s="59"/>
      <c r="C60" s="59"/>
      <c r="D60" s="59"/>
      <c r="E60" s="59"/>
      <c r="F60" s="59"/>
      <c r="G60" s="59"/>
      <c r="H60" s="59"/>
      <c r="I60" s="59"/>
    </row>
    <row r="61" spans="1:9" ht="12.75">
      <c r="A61" s="85"/>
      <c r="B61" s="59"/>
      <c r="C61" s="59"/>
      <c r="D61" s="59"/>
      <c r="E61" s="59"/>
      <c r="F61" s="59"/>
      <c r="G61" s="59"/>
      <c r="H61" s="59"/>
      <c r="I61" s="59"/>
    </row>
    <row r="115" ht="12.75">
      <c r="A115" s="96"/>
    </row>
  </sheetData>
  <sheetProtection/>
  <printOptions/>
  <pageMargins left="1.1811023622047245" right="0.2362204724409449" top="0.84" bottom="0.4330708661417323" header="0" footer="0"/>
  <pageSetup orientation="landscape" paperSize="9" r:id="rId1"/>
  <rowBreaks count="3" manualBreakCount="3">
    <brk id="28" max="255" man="1"/>
    <brk id="57" max="255" man="1"/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9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2" t="s">
        <v>62</v>
      </c>
    </row>
    <row r="5" spans="1:9" ht="12.75">
      <c r="A5" s="58" t="s">
        <v>12</v>
      </c>
      <c r="B5" s="60"/>
      <c r="C5" s="59"/>
      <c r="D5" s="59"/>
      <c r="E5" s="59"/>
      <c r="F5" s="59"/>
      <c r="G5" s="59"/>
      <c r="H5" s="59"/>
      <c r="I5" s="59"/>
    </row>
    <row r="6" spans="1:9" ht="12.75">
      <c r="A6" s="2" t="str">
        <f>'D-Sinies Pag Direc'!$A$6</f>
        <v>      (entre el 1 de enero y 31 de diciembre de 2013, montos expresados en miles de pesos de diciembre de 2013)</v>
      </c>
      <c r="B6" s="60"/>
      <c r="C6" s="59"/>
      <c r="D6" s="59"/>
      <c r="E6" s="59"/>
      <c r="F6" s="59"/>
      <c r="G6" s="59"/>
      <c r="H6" s="59"/>
      <c r="I6" s="59"/>
    </row>
    <row r="7" spans="1:9" ht="12.75">
      <c r="A7" s="86"/>
      <c r="B7" s="62"/>
      <c r="C7" s="63"/>
      <c r="D7" s="63"/>
      <c r="E7" s="63"/>
      <c r="F7" s="63"/>
      <c r="G7" s="63"/>
      <c r="H7" s="63"/>
      <c r="I7" s="64"/>
    </row>
    <row r="8" spans="1:9" ht="12.75">
      <c r="A8" s="87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</v>
      </c>
    </row>
    <row r="9" spans="1:9" ht="12.75">
      <c r="A9" s="88"/>
      <c r="B9" s="69"/>
      <c r="C9" s="69"/>
      <c r="D9" s="69"/>
      <c r="E9" s="69"/>
      <c r="F9" s="69"/>
      <c r="G9" s="69"/>
      <c r="H9" s="69"/>
      <c r="I9" s="70"/>
    </row>
    <row r="10" spans="1:9" ht="12.75">
      <c r="A10" s="97" t="str">
        <f>'F-N° Seg Contrat'!A10</f>
        <v>Aseguradora Magallanes</v>
      </c>
      <c r="B10" s="71">
        <v>5410157</v>
      </c>
      <c r="C10" s="71">
        <v>1809626</v>
      </c>
      <c r="D10" s="71">
        <v>109343</v>
      </c>
      <c r="E10" s="71">
        <v>49068</v>
      </c>
      <c r="F10" s="71">
        <v>304702</v>
      </c>
      <c r="G10" s="71">
        <v>19480</v>
      </c>
      <c r="H10" s="71">
        <v>984735</v>
      </c>
      <c r="I10" s="4">
        <f>SUM(B10:H10)</f>
        <v>8687111</v>
      </c>
    </row>
    <row r="11" spans="1:9" ht="12.75">
      <c r="A11" s="97" t="str">
        <f>'F-N° Seg Contrat'!A11</f>
        <v>AIG</v>
      </c>
      <c r="B11" s="71">
        <v>12697</v>
      </c>
      <c r="C11" s="71">
        <v>5202</v>
      </c>
      <c r="D11" s="71"/>
      <c r="E11" s="71"/>
      <c r="F11" s="71">
        <v>901</v>
      </c>
      <c r="G11" s="71"/>
      <c r="H11" s="71">
        <v>406</v>
      </c>
      <c r="I11" s="4">
        <f>SUM(B11:H11)</f>
        <v>19206</v>
      </c>
    </row>
    <row r="12" spans="1:9" ht="12.75">
      <c r="A12" s="97" t="str">
        <f>'F-N° Seg Contrat'!A12</f>
        <v>Bci</v>
      </c>
      <c r="B12" s="71">
        <v>6308809</v>
      </c>
      <c r="C12" s="71">
        <v>4002089</v>
      </c>
      <c r="D12" s="71">
        <v>1388804</v>
      </c>
      <c r="E12" s="71">
        <v>1442477</v>
      </c>
      <c r="F12" s="71">
        <v>1716065</v>
      </c>
      <c r="G12" s="71">
        <v>614204</v>
      </c>
      <c r="H12" s="71">
        <v>681117</v>
      </c>
      <c r="I12" s="4">
        <f aca="true" t="shared" si="0" ref="I12:I21">SUM(B12:H12)</f>
        <v>16153565</v>
      </c>
    </row>
    <row r="13" spans="1:9" ht="12.75">
      <c r="A13" s="97" t="str">
        <f>'F-N° Seg Contrat'!A13</f>
        <v>BNP PARIBAS CARDIF</v>
      </c>
      <c r="B13" s="71">
        <v>552353</v>
      </c>
      <c r="C13" s="71">
        <v>41603</v>
      </c>
      <c r="D13" s="71"/>
      <c r="E13" s="71"/>
      <c r="F13" s="71">
        <v>251954</v>
      </c>
      <c r="G13" s="71"/>
      <c r="H13" s="71">
        <v>2650</v>
      </c>
      <c r="I13" s="4">
        <f t="shared" si="0"/>
        <v>848560</v>
      </c>
    </row>
    <row r="14" spans="1:9" ht="12.75">
      <c r="A14" s="97" t="str">
        <f>'F-N° Seg Contrat'!A14</f>
        <v>Chilena Consolidada</v>
      </c>
      <c r="B14" s="206">
        <v>1470567</v>
      </c>
      <c r="C14" s="71">
        <v>689552</v>
      </c>
      <c r="D14" s="71">
        <v>102315</v>
      </c>
      <c r="E14" s="71">
        <v>85</v>
      </c>
      <c r="F14" s="71">
        <v>188038</v>
      </c>
      <c r="G14" s="71">
        <v>20778</v>
      </c>
      <c r="H14" s="71">
        <v>77374</v>
      </c>
      <c r="I14" s="4">
        <f t="shared" si="0"/>
        <v>2548709</v>
      </c>
    </row>
    <row r="15" spans="1:9" ht="12.75">
      <c r="A15" s="97" t="str">
        <f>'F-N° Seg Contrat'!A15</f>
        <v>Consorcio Nacional</v>
      </c>
      <c r="B15" s="206">
        <v>3297756</v>
      </c>
      <c r="C15" s="191">
        <v>1218964</v>
      </c>
      <c r="D15" s="71">
        <v>68586</v>
      </c>
      <c r="E15" s="71">
        <v>780</v>
      </c>
      <c r="F15" s="71">
        <v>372520</v>
      </c>
      <c r="G15" s="71">
        <v>38760</v>
      </c>
      <c r="H15" s="71">
        <v>43338</v>
      </c>
      <c r="I15" s="4">
        <f>SUM(B15:H15)</f>
        <v>5040704</v>
      </c>
    </row>
    <row r="16" spans="1:9" ht="12.75">
      <c r="A16" s="97" t="str">
        <f>'F-N° Seg Contrat'!A16</f>
        <v>HDI</v>
      </c>
      <c r="B16" s="206">
        <v>2</v>
      </c>
      <c r="C16" s="71">
        <v>1</v>
      </c>
      <c r="D16" s="71"/>
      <c r="E16" s="71"/>
      <c r="F16" s="71"/>
      <c r="G16" s="71"/>
      <c r="H16" s="71"/>
      <c r="I16" s="4">
        <f t="shared" si="0"/>
        <v>3</v>
      </c>
    </row>
    <row r="17" spans="1:9" ht="12.75">
      <c r="A17" s="97" t="str">
        <f>'F-N° Seg Contrat'!A17</f>
        <v>Liberty</v>
      </c>
      <c r="B17" s="206">
        <v>42510</v>
      </c>
      <c r="C17" s="71">
        <v>619</v>
      </c>
      <c r="D17" s="71"/>
      <c r="E17" s="71"/>
      <c r="F17" s="71">
        <v>90</v>
      </c>
      <c r="G17" s="71"/>
      <c r="H17" s="71"/>
      <c r="I17" s="4">
        <f>SUM(B17:H17)</f>
        <v>43219</v>
      </c>
    </row>
    <row r="18" spans="1:9" ht="12.75">
      <c r="A18" s="97" t="str">
        <f>'F-N° Seg Contrat'!A18</f>
        <v>Mapfre</v>
      </c>
      <c r="B18" s="206">
        <v>2245562</v>
      </c>
      <c r="C18" s="71">
        <v>623194</v>
      </c>
      <c r="D18" s="71">
        <v>228884</v>
      </c>
      <c r="E18" s="71">
        <v>483980</v>
      </c>
      <c r="F18" s="71">
        <v>374220</v>
      </c>
      <c r="G18" s="71">
        <v>35514</v>
      </c>
      <c r="H18" s="71">
        <v>41506</v>
      </c>
      <c r="I18" s="4">
        <f t="shared" si="0"/>
        <v>4032860</v>
      </c>
    </row>
    <row r="19" spans="1:9" ht="12.75">
      <c r="A19" s="97" t="str">
        <f>'F-N° Seg Contrat'!A19</f>
        <v>Mutual de Seguros</v>
      </c>
      <c r="B19" s="206">
        <v>107751</v>
      </c>
      <c r="C19" s="206">
        <v>37559</v>
      </c>
      <c r="D19" s="193"/>
      <c r="E19" s="193"/>
      <c r="F19" s="206">
        <v>857</v>
      </c>
      <c r="G19" s="193"/>
      <c r="H19" s="206">
        <v>2005</v>
      </c>
      <c r="I19" s="4">
        <f t="shared" si="0"/>
        <v>148172</v>
      </c>
    </row>
    <row r="20" spans="1:9" ht="12.75">
      <c r="A20" s="97" t="str">
        <f>'F-N° Seg Contrat'!A20</f>
        <v>C.S.G. Penta Security</v>
      </c>
      <c r="B20" s="71">
        <v>2789480</v>
      </c>
      <c r="C20" s="71">
        <v>2715065</v>
      </c>
      <c r="D20" s="71">
        <v>1954970</v>
      </c>
      <c r="E20" s="71">
        <v>1932095</v>
      </c>
      <c r="F20" s="71">
        <v>1128615</v>
      </c>
      <c r="G20" s="71">
        <v>703654</v>
      </c>
      <c r="H20" s="71">
        <v>254925</v>
      </c>
      <c r="I20" s="4">
        <f t="shared" si="0"/>
        <v>11478804</v>
      </c>
    </row>
    <row r="21" spans="1:9" ht="12.75">
      <c r="A21" s="97" t="str">
        <f>'F-N° Seg Contrat'!A21</f>
        <v>Renta Nacional</v>
      </c>
      <c r="B21" s="21">
        <v>55243</v>
      </c>
      <c r="C21" s="21">
        <v>87977</v>
      </c>
      <c r="D21" s="21">
        <v>18963</v>
      </c>
      <c r="E21" s="21">
        <v>383991</v>
      </c>
      <c r="F21" s="21">
        <v>45</v>
      </c>
      <c r="G21" s="21">
        <v>1727</v>
      </c>
      <c r="H21" s="21">
        <v>14711</v>
      </c>
      <c r="I21" s="4">
        <f t="shared" si="0"/>
        <v>562657</v>
      </c>
    </row>
    <row r="22" spans="1:9" s="199" customFormat="1" ht="12.75">
      <c r="A22" s="197" t="str">
        <f>'F-N° Seg Contrat'!A22</f>
        <v>RSA</v>
      </c>
      <c r="B22" s="191">
        <v>883633</v>
      </c>
      <c r="C22" s="191">
        <v>599081</v>
      </c>
      <c r="D22" s="191">
        <v>309658</v>
      </c>
      <c r="E22" s="191">
        <v>966757</v>
      </c>
      <c r="F22" s="191">
        <v>316539</v>
      </c>
      <c r="G22" s="191">
        <v>244141</v>
      </c>
      <c r="H22" s="191">
        <v>10927</v>
      </c>
      <c r="I22" s="198">
        <f>SUM(B22:H22)</f>
        <v>3330736</v>
      </c>
    </row>
    <row r="23" spans="1:9" s="199" customFormat="1" ht="12.75">
      <c r="A23" s="197" t="str">
        <f>'F-N° Seg Contrat'!A23</f>
        <v>SURA</v>
      </c>
      <c r="B23" s="191"/>
      <c r="C23" s="191"/>
      <c r="D23" s="191"/>
      <c r="E23" s="191"/>
      <c r="F23" s="191"/>
      <c r="G23" s="191"/>
      <c r="H23" s="191"/>
      <c r="I23" s="204">
        <f>SUM(B23:H23)</f>
        <v>0</v>
      </c>
    </row>
    <row r="24" spans="1:9" s="199" customFormat="1" ht="12.75">
      <c r="A24" s="197" t="str">
        <f>'F-N° Seg Contrat'!A24</f>
        <v>Zenit</v>
      </c>
      <c r="B24" s="191">
        <v>183801</v>
      </c>
      <c r="C24" s="191">
        <v>104176</v>
      </c>
      <c r="D24" s="191"/>
      <c r="E24" s="191"/>
      <c r="F24" s="191">
        <v>16518</v>
      </c>
      <c r="G24" s="191"/>
      <c r="H24" s="191">
        <v>4901</v>
      </c>
      <c r="I24" s="204">
        <f>SUM(B24:H24)</f>
        <v>309396</v>
      </c>
    </row>
    <row r="25" spans="1:9" ht="12.75">
      <c r="A25" s="72"/>
      <c r="B25" s="212"/>
      <c r="C25" s="213"/>
      <c r="D25" s="213"/>
      <c r="E25" s="213"/>
      <c r="F25" s="213"/>
      <c r="G25" s="92"/>
      <c r="H25" s="92"/>
      <c r="I25" s="214"/>
    </row>
    <row r="26" spans="1:9" ht="12.75">
      <c r="A26" s="77" t="s">
        <v>11</v>
      </c>
      <c r="B26" s="5">
        <f aca="true" t="shared" si="1" ref="B26:I26">SUM(B10:B24)</f>
        <v>23360321</v>
      </c>
      <c r="C26" s="6">
        <f t="shared" si="1"/>
        <v>11934708</v>
      </c>
      <c r="D26" s="6">
        <f t="shared" si="1"/>
        <v>4181523</v>
      </c>
      <c r="E26" s="6">
        <f t="shared" si="1"/>
        <v>5259233</v>
      </c>
      <c r="F26" s="6">
        <f t="shared" si="1"/>
        <v>4671064</v>
      </c>
      <c r="G26" s="7">
        <f t="shared" si="1"/>
        <v>1678258</v>
      </c>
      <c r="H26" s="7">
        <f t="shared" si="1"/>
        <v>2118595</v>
      </c>
      <c r="I26" s="8">
        <f t="shared" si="1"/>
        <v>53203702</v>
      </c>
    </row>
    <row r="27" spans="1:9" ht="12.75">
      <c r="A27" s="89"/>
      <c r="B27" s="90"/>
      <c r="C27" s="81"/>
      <c r="D27" s="81"/>
      <c r="E27" s="81"/>
      <c r="F27" s="81"/>
      <c r="G27" s="82"/>
      <c r="H27" s="82"/>
      <c r="I27" s="91"/>
    </row>
    <row r="29" ht="12.75">
      <c r="I29" s="193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2" t="s">
        <v>62</v>
      </c>
    </row>
    <row r="5" spans="1:9" ht="12.75">
      <c r="A5" s="58" t="s">
        <v>13</v>
      </c>
      <c r="B5" s="59"/>
      <c r="C5" s="59"/>
      <c r="D5" s="57"/>
      <c r="E5" s="59"/>
      <c r="F5" s="59"/>
      <c r="G5" s="59"/>
      <c r="H5" s="59"/>
      <c r="I5" s="57"/>
    </row>
    <row r="6" spans="1:9" ht="12.75">
      <c r="A6" s="2" t="str">
        <f>'G-Prima Tot x Tip V'!A6</f>
        <v>      (entre el 1 de enero y 31 de diciembre de 2013, montos expresados en miles de pesos de diciembre de 2013)</v>
      </c>
      <c r="B6" s="60"/>
      <c r="C6" s="59"/>
      <c r="D6" s="59"/>
      <c r="E6" s="59"/>
      <c r="F6" s="59"/>
      <c r="G6" s="59"/>
      <c r="H6" s="59"/>
      <c r="I6" s="57"/>
    </row>
    <row r="7" spans="1:9" ht="12.75">
      <c r="A7" s="86"/>
      <c r="B7" s="62"/>
      <c r="C7" s="63"/>
      <c r="D7" s="63"/>
      <c r="E7" s="63"/>
      <c r="F7" s="63"/>
      <c r="G7" s="63"/>
      <c r="H7" s="63"/>
      <c r="I7" s="64"/>
    </row>
    <row r="8" spans="1:9" ht="12.75">
      <c r="A8" s="87" t="s">
        <v>1</v>
      </c>
      <c r="B8" s="66" t="s">
        <v>2</v>
      </c>
      <c r="C8" s="66" t="s">
        <v>3</v>
      </c>
      <c r="D8" s="66" t="s">
        <v>4</v>
      </c>
      <c r="E8" s="66" t="s">
        <v>5</v>
      </c>
      <c r="F8" s="66" t="s">
        <v>86</v>
      </c>
      <c r="G8" s="66" t="s">
        <v>6</v>
      </c>
      <c r="H8" s="66" t="s">
        <v>7</v>
      </c>
      <c r="I8" s="67" t="s">
        <v>85</v>
      </c>
    </row>
    <row r="9" spans="1:9" ht="12.75">
      <c r="A9" s="88"/>
      <c r="B9" s="69"/>
      <c r="C9" s="69"/>
      <c r="D9" s="69"/>
      <c r="E9" s="69"/>
      <c r="F9" s="69"/>
      <c r="G9" s="69"/>
      <c r="H9" s="69"/>
      <c r="I9" s="70"/>
    </row>
    <row r="10" spans="1:9" ht="12.75">
      <c r="A10" s="97" t="str">
        <f>'F-N° Seg Contrat'!A10</f>
        <v>Aseguradora Magallanes</v>
      </c>
      <c r="B10" s="9">
        <f>'G-Prima Tot x Tip V'!B10/'F-N° Seg Contrat'!B10*1000</f>
        <v>11705.634552472608</v>
      </c>
      <c r="C10" s="9">
        <f>'G-Prima Tot x Tip V'!C10/'F-N° Seg Contrat'!C10*1000</f>
        <v>13571.516424178792</v>
      </c>
      <c r="D10" s="9">
        <f>'G-Prima Tot x Tip V'!D10/'F-N° Seg Contrat'!D10*1000</f>
        <v>20218.75</v>
      </c>
      <c r="E10" s="9">
        <f>'G-Prima Tot x Tip V'!E10/'F-N° Seg Contrat'!E10*1000</f>
        <v>17114.754098360656</v>
      </c>
      <c r="F10" s="9">
        <f>'G-Prima Tot x Tip V'!F10/'F-N° Seg Contrat'!F10*1000</f>
        <v>38154.52041071876</v>
      </c>
      <c r="G10" s="9">
        <f>'G-Prima Tot x Tip V'!G10/'F-N° Seg Contrat'!G10*1000</f>
        <v>15497.215592680986</v>
      </c>
      <c r="H10" s="9">
        <f>'G-Prima Tot x Tip V'!H10/'F-N° Seg Contrat'!H10*1000</f>
        <v>28074.324324324323</v>
      </c>
      <c r="I10" s="13">
        <f>'G-Prima Tot x Tip V'!I10/'F-N° Seg Contrat'!I10*1000</f>
        <v>13403.594715777066</v>
      </c>
    </row>
    <row r="11" spans="1:9" ht="12.75">
      <c r="A11" s="97" t="str">
        <f>'F-N° Seg Contrat'!A11</f>
        <v>AIG</v>
      </c>
      <c r="B11" s="9">
        <f>'G-Prima Tot x Tip V'!B11/'F-N° Seg Contrat'!B11*1000</f>
        <v>5933.177570093459</v>
      </c>
      <c r="C11" s="9">
        <f>'G-Prima Tot x Tip V'!C11/'F-N° Seg Contrat'!C11*1000</f>
        <v>8626.865671641792</v>
      </c>
      <c r="D11" s="207" t="s">
        <v>96</v>
      </c>
      <c r="E11" s="207" t="s">
        <v>96</v>
      </c>
      <c r="F11" s="9">
        <f>'G-Prima Tot x Tip V'!F11/'F-N° Seg Contrat'!F11*1000</f>
        <v>42904.76190476191</v>
      </c>
      <c r="G11" s="207" t="s">
        <v>96</v>
      </c>
      <c r="H11" s="9">
        <f>'G-Prima Tot x Tip V'!H11/'F-N° Seg Contrat'!H11*1000</f>
        <v>7122.80701754386</v>
      </c>
      <c r="I11" s="13">
        <f>'G-Prima Tot x Tip V'!I11/'F-N° Seg Contrat'!I11*1000</f>
        <v>6808.224034030486</v>
      </c>
    </row>
    <row r="12" spans="1:9" ht="12.75">
      <c r="A12" s="97" t="str">
        <f>'F-N° Seg Contrat'!A12</f>
        <v>Bci</v>
      </c>
      <c r="B12" s="9">
        <f>'G-Prima Tot x Tip V'!B12/'F-N° Seg Contrat'!B12*1000</f>
        <v>10639.500742881908</v>
      </c>
      <c r="C12" s="9">
        <f>'G-Prima Tot x Tip V'!C12/'F-N° Seg Contrat'!C12*1000</f>
        <v>13206.471092925027</v>
      </c>
      <c r="D12" s="9">
        <f>'G-Prima Tot x Tip V'!D12/'F-N° Seg Contrat'!D12*1000</f>
        <v>29701.31953206869</v>
      </c>
      <c r="E12" s="9">
        <f>'G-Prima Tot x Tip V'!E12/'F-N° Seg Contrat'!E12*1000</f>
        <v>50857.701935620345</v>
      </c>
      <c r="F12" s="9">
        <f>'G-Prima Tot x Tip V'!F12/'F-N° Seg Contrat'!F12*1000</f>
        <v>39539.7571484528</v>
      </c>
      <c r="G12" s="9">
        <f>'G-Prima Tot x Tip V'!G12/'F-N° Seg Contrat'!G12*1000</f>
        <v>25609.973731393067</v>
      </c>
      <c r="H12" s="9">
        <f>'G-Prima Tot x Tip V'!H12/'F-N° Seg Contrat'!H12*1000</f>
        <v>11849.63465553236</v>
      </c>
      <c r="I12" s="13">
        <f>'G-Prima Tot x Tip V'!I12/'F-N° Seg Contrat'!I12*1000</f>
        <v>14738.829018957342</v>
      </c>
    </row>
    <row r="13" spans="1:9" ht="12.75">
      <c r="A13" s="97" t="str">
        <f>'F-N° Seg Contrat'!A13</f>
        <v>BNP PARIBAS CARDIF</v>
      </c>
      <c r="B13" s="9">
        <f>'G-Prima Tot x Tip V'!B13/'F-N° Seg Contrat'!B13*1000</f>
        <v>5261.907937354724</v>
      </c>
      <c r="C13" s="9">
        <f>'G-Prima Tot x Tip V'!C13/'F-N° Seg Contrat'!C13*1000</f>
        <v>6929.213857428382</v>
      </c>
      <c r="D13" s="207" t="s">
        <v>96</v>
      </c>
      <c r="E13" s="207" t="s">
        <v>96</v>
      </c>
      <c r="F13" s="9">
        <f>'G-Prima Tot x Tip V'!F13/'F-N° Seg Contrat'!F13*1000</f>
        <v>30355.90361445783</v>
      </c>
      <c r="G13" s="207" t="s">
        <v>96</v>
      </c>
      <c r="H13" s="9">
        <f>'G-Prima Tot x Tip V'!H13/'F-N° Seg Contrat'!H13*1000</f>
        <v>3212.121212121212</v>
      </c>
      <c r="I13" s="13">
        <f>'G-Prima Tot x Tip V'!I13/'F-N° Seg Contrat'!I13*1000</f>
        <v>7065.386632917295</v>
      </c>
    </row>
    <row r="14" spans="1:9" ht="12.75">
      <c r="A14" s="97" t="str">
        <f>'F-N° Seg Contrat'!A14</f>
        <v>Chilena Consolidada</v>
      </c>
      <c r="B14" s="9">
        <f>'G-Prima Tot x Tip V'!B14/'F-N° Seg Contrat'!B14*1000</f>
        <v>8849.987362035554</v>
      </c>
      <c r="C14" s="9">
        <f>'G-Prima Tot x Tip V'!C14/'F-N° Seg Contrat'!C14*1000</f>
        <v>11578.406514986147</v>
      </c>
      <c r="D14" s="9">
        <f>'G-Prima Tot x Tip V'!D14/'F-N° Seg Contrat'!D14*1000</f>
        <v>22412.924424972618</v>
      </c>
      <c r="E14" s="9">
        <f>'G-Prima Tot x Tip V'!E14/'F-N° Seg Contrat'!E14*1000</f>
        <v>10625</v>
      </c>
      <c r="F14" s="9">
        <f>'G-Prima Tot x Tip V'!F14/'F-N° Seg Contrat'!F14*1000</f>
        <v>34808.95964457608</v>
      </c>
      <c r="G14" s="9">
        <f>'G-Prima Tot x Tip V'!G14/'F-N° Seg Contrat'!G14*1000</f>
        <v>20511.352418558738</v>
      </c>
      <c r="H14" s="9">
        <f>'G-Prima Tot x Tip V'!H14/'F-N° Seg Contrat'!H14*1000</f>
        <v>11089.866704887489</v>
      </c>
      <c r="I14" s="13">
        <f>'G-Prima Tot x Tip V'!I14/'F-N° Seg Contrat'!I14*1000</f>
        <v>10458.988206134123</v>
      </c>
    </row>
    <row r="15" spans="1:9" ht="12.75">
      <c r="A15" s="97" t="str">
        <f>'F-N° Seg Contrat'!A15</f>
        <v>Consorcio Nacional</v>
      </c>
      <c r="B15" s="9">
        <f>'G-Prima Tot x Tip V'!B15/'F-N° Seg Contrat'!B15*1000</f>
        <v>7260.757085706611</v>
      </c>
      <c r="C15" s="9">
        <f>'G-Prima Tot x Tip V'!C15/'F-N° Seg Contrat'!C15*1000</f>
        <v>10469.411067499206</v>
      </c>
      <c r="D15" s="9">
        <f>'G-Prima Tot x Tip V'!D15/'F-N° Seg Contrat'!D15*1000</f>
        <v>22877.25150100067</v>
      </c>
      <c r="E15" s="9">
        <f>'G-Prima Tot x Tip V'!E15/'F-N° Seg Contrat'!E15*1000</f>
        <v>130000</v>
      </c>
      <c r="F15" s="9">
        <f>'G-Prima Tot x Tip V'!F15/'F-N° Seg Contrat'!F15*1000</f>
        <v>34527.759755306324</v>
      </c>
      <c r="G15" s="9">
        <f>'G-Prima Tot x Tip V'!G15/'F-N° Seg Contrat'!G15*1000</f>
        <v>20093.312597200624</v>
      </c>
      <c r="H15" s="9">
        <f>'G-Prima Tot x Tip V'!H15/'F-N° Seg Contrat'!H15*1000</f>
        <v>6731.5936626281455</v>
      </c>
      <c r="I15" s="13">
        <f>'G-Prima Tot x Tip V'!I15/'F-N° Seg Contrat'!I15*1000</f>
        <v>8503.498768514457</v>
      </c>
    </row>
    <row r="16" spans="1:9" ht="12.75">
      <c r="A16" s="97" t="str">
        <f>'F-N° Seg Contrat'!A16</f>
        <v>HDI</v>
      </c>
      <c r="B16" s="9">
        <f>'G-Prima Tot x Tip V'!B16/'F-N° Seg Contrat'!B16*1000</f>
        <v>4.040404040404041</v>
      </c>
      <c r="C16" s="9">
        <f>'G-Prima Tot x Tip V'!C16/'F-N° Seg Contrat'!C16*1000</f>
        <v>17.857142857142858</v>
      </c>
      <c r="D16" s="207" t="s">
        <v>96</v>
      </c>
      <c r="E16" s="207" t="s">
        <v>96</v>
      </c>
      <c r="F16" s="207" t="s">
        <v>96</v>
      </c>
      <c r="G16" s="207" t="s">
        <v>96</v>
      </c>
      <c r="H16" s="207" t="s">
        <v>96</v>
      </c>
      <c r="I16" s="13">
        <f>'G-Prima Tot x Tip V'!I16/'F-N° Seg Contrat'!I16*1000</f>
        <v>5.44464609800363</v>
      </c>
    </row>
    <row r="17" spans="1:9" ht="12.75">
      <c r="A17" s="97" t="str">
        <f>'F-N° Seg Contrat'!A17</f>
        <v>Liberty</v>
      </c>
      <c r="B17" s="9">
        <f>'G-Prima Tot x Tip V'!B17/'F-N° Seg Contrat'!B17*1000</f>
        <v>8801.242236024844</v>
      </c>
      <c r="C17" s="9">
        <f>'G-Prima Tot x Tip V'!C17/'F-N° Seg Contrat'!C17*1000</f>
        <v>7548.780487804878</v>
      </c>
      <c r="D17" s="207" t="s">
        <v>96</v>
      </c>
      <c r="E17" s="207" t="s">
        <v>96</v>
      </c>
      <c r="F17" s="9">
        <f>'G-Prima Tot x Tip V'!F17/'F-N° Seg Contrat'!F17*1000</f>
        <v>30000</v>
      </c>
      <c r="G17" s="207" t="s">
        <v>96</v>
      </c>
      <c r="H17" s="207" t="s">
        <v>96</v>
      </c>
      <c r="I17" s="13">
        <f>'G-Prima Tot x Tip V'!I17/'F-N° Seg Contrat'!I17*1000</f>
        <v>8793.285859613428</v>
      </c>
    </row>
    <row r="18" spans="1:9" ht="12.75">
      <c r="A18" s="97" t="str">
        <f>'F-N° Seg Contrat'!A18</f>
        <v>Mapfre</v>
      </c>
      <c r="B18" s="9">
        <f>'G-Prima Tot x Tip V'!B18/'F-N° Seg Contrat'!B18*1000</f>
        <v>7197.913928724829</v>
      </c>
      <c r="C18" s="9">
        <f>'G-Prima Tot x Tip V'!C18/'F-N° Seg Contrat'!C18*1000</f>
        <v>10257.324379485153</v>
      </c>
      <c r="D18" s="9">
        <f>'G-Prima Tot x Tip V'!D18/'F-N° Seg Contrat'!D18*1000</f>
        <v>14262.46261216351</v>
      </c>
      <c r="E18" s="9">
        <f>'G-Prima Tot x Tip V'!E18/'F-N° Seg Contrat'!E18*1000</f>
        <v>53167.08777326156</v>
      </c>
      <c r="F18" s="9">
        <f>'G-Prima Tot x Tip V'!F18/'F-N° Seg Contrat'!F18*1000</f>
        <v>32794.671807904655</v>
      </c>
      <c r="G18" s="9">
        <f>'G-Prima Tot x Tip V'!G18/'F-N° Seg Contrat'!G18*1000</f>
        <v>19610.16013252347</v>
      </c>
      <c r="H18" s="9">
        <f>'G-Prima Tot x Tip V'!H18/'F-N° Seg Contrat'!H18*1000</f>
        <v>5354.23116615067</v>
      </c>
      <c r="I18" s="13">
        <f>'G-Prima Tot x Tip V'!I18/'F-N° Seg Contrat'!I18*1000</f>
        <v>9628.296188418426</v>
      </c>
    </row>
    <row r="19" spans="1:9" ht="12.75">
      <c r="A19" s="97" t="str">
        <f>'F-N° Seg Contrat'!A19</f>
        <v>Mutual de Seguros</v>
      </c>
      <c r="B19" s="9">
        <f>'G-Prima Tot x Tip V'!B19/'F-N° Seg Contrat'!B19*1000</f>
        <v>8105.8451816745655</v>
      </c>
      <c r="C19" s="9">
        <f>'G-Prima Tot x Tip V'!C19/'F-N° Seg Contrat'!C19*1000</f>
        <v>11433.485540334856</v>
      </c>
      <c r="D19" s="207" t="s">
        <v>96</v>
      </c>
      <c r="E19" s="207" t="s">
        <v>96</v>
      </c>
      <c r="F19" s="9">
        <f>'G-Prima Tot x Tip V'!F19/'F-N° Seg Contrat'!F19*1000</f>
        <v>38954.545454545456</v>
      </c>
      <c r="G19" s="207" t="s">
        <v>96</v>
      </c>
      <c r="H19" s="9">
        <f>'G-Prima Tot x Tip V'!H19/'F-N° Seg Contrat'!H19*1000</f>
        <v>12151.515151515152</v>
      </c>
      <c r="I19" s="13">
        <f>'G-Prima Tot x Tip V'!I19/'F-N° Seg Contrat'!I19*1000</f>
        <v>8838.174768863704</v>
      </c>
    </row>
    <row r="20" spans="1:9" ht="12.75">
      <c r="A20" s="97" t="str">
        <f>'F-N° Seg Contrat'!A20</f>
        <v>C.S.G. Penta Security</v>
      </c>
      <c r="B20" s="9">
        <f>'G-Prima Tot x Tip V'!B20/'F-N° Seg Contrat'!B20*1000</f>
        <v>9010.297556752847</v>
      </c>
      <c r="C20" s="9">
        <f>'G-Prima Tot x Tip V'!C20/'F-N° Seg Contrat'!C20*1000</f>
        <v>10851.188406492172</v>
      </c>
      <c r="D20" s="9">
        <f>'G-Prima Tot x Tip V'!D20/'F-N° Seg Contrat'!D20*1000</f>
        <v>16100.756870722527</v>
      </c>
      <c r="E20" s="9">
        <f>'G-Prima Tot x Tip V'!E20/'F-N° Seg Contrat'!E20*1000</f>
        <v>101156.80628272251</v>
      </c>
      <c r="F20" s="9">
        <f>'G-Prima Tot x Tip V'!F20/'F-N° Seg Contrat'!F20*1000</f>
        <v>33919.84491930394</v>
      </c>
      <c r="G20" s="9">
        <f>'G-Prima Tot x Tip V'!G20/'F-N° Seg Contrat'!G20*1000</f>
        <v>18822.833908461063</v>
      </c>
      <c r="H20" s="9">
        <f>'G-Prima Tot x Tip V'!H20/'F-N° Seg Contrat'!H20*1000</f>
        <v>10872.856777275441</v>
      </c>
      <c r="I20" s="13">
        <f>'G-Prima Tot x Tip V'!I20/'F-N° Seg Contrat'!I20*1000</f>
        <v>14449.288789305407</v>
      </c>
    </row>
    <row r="21" spans="1:9" ht="12.75">
      <c r="A21" s="97" t="str">
        <f>'F-N° Seg Contrat'!A21</f>
        <v>Renta Nacional</v>
      </c>
      <c r="B21" s="9">
        <f>'G-Prima Tot x Tip V'!B21/'F-N° Seg Contrat'!B21*1000</f>
        <v>8020.180023228803</v>
      </c>
      <c r="C21" s="9">
        <f>'G-Prima Tot x Tip V'!C21/'F-N° Seg Contrat'!C21*1000</f>
        <v>9801.35918003565</v>
      </c>
      <c r="D21" s="207" t="s">
        <v>96</v>
      </c>
      <c r="E21" s="9">
        <f>'G-Prima Tot x Tip V'!E21/'F-N° Seg Contrat'!E21*1000</f>
        <v>45811.38153185398</v>
      </c>
      <c r="F21" s="9">
        <f>'G-Prima Tot x Tip V'!F21/'F-N° Seg Contrat'!F21*1000</f>
        <v>22500</v>
      </c>
      <c r="G21" s="9">
        <f>'G-Prima Tot x Tip V'!G21/'F-N° Seg Contrat'!G21*1000</f>
        <v>10595.092024539877</v>
      </c>
      <c r="H21" s="9">
        <f>'G-Prima Tot x Tip V'!H21/'F-N° Seg Contrat'!H21*1000</f>
        <v>16077.5956284153</v>
      </c>
      <c r="I21" s="13">
        <f>'G-Prima Tot x Tip V'!I21/'F-N° Seg Contrat'!I21*1000</f>
        <v>21203.534820621044</v>
      </c>
    </row>
    <row r="22" spans="1:9" ht="12.75">
      <c r="A22" s="97" t="str">
        <f>'F-N° Seg Contrat'!A22</f>
        <v>RSA</v>
      </c>
      <c r="B22" s="9">
        <f>'G-Prima Tot x Tip V'!B22/'F-N° Seg Contrat'!B22*1000</f>
        <v>7512.544528613088</v>
      </c>
      <c r="C22" s="9">
        <f>'G-Prima Tot x Tip V'!C22/'F-N° Seg Contrat'!C22*1000</f>
        <v>8439.424675288086</v>
      </c>
      <c r="D22" s="9">
        <f>'G-Prima Tot x Tip V'!D22/'F-N° Seg Contrat'!D22*1000</f>
        <v>19109.972846210814</v>
      </c>
      <c r="E22" s="9">
        <f>'G-Prima Tot x Tip V'!E22/'F-N° Seg Contrat'!E22*1000</f>
        <v>94437.53052652144</v>
      </c>
      <c r="F22" s="9">
        <f>'G-Prima Tot x Tip V'!F22/'F-N° Seg Contrat'!F22*1000</f>
        <v>29174.10138248848</v>
      </c>
      <c r="G22" s="9">
        <f>'G-Prima Tot x Tip V'!G22/'F-N° Seg Contrat'!G22*1000</f>
        <v>17594.47967714039</v>
      </c>
      <c r="H22" s="9">
        <f>'G-Prima Tot x Tip V'!H22/'F-N° Seg Contrat'!H22*1000</f>
        <v>988.868778280543</v>
      </c>
      <c r="I22" s="13">
        <f>'G-Prima Tot x Tip V'!I22/'F-N° Seg Contrat'!I22*1000</f>
        <v>13279.175836443084</v>
      </c>
    </row>
    <row r="23" spans="1:10" ht="12.75">
      <c r="A23" s="97" t="str">
        <f>'F-N° Seg Contrat'!A23</f>
        <v>SURA</v>
      </c>
      <c r="B23" s="207" t="s">
        <v>96</v>
      </c>
      <c r="C23" s="207" t="s">
        <v>96</v>
      </c>
      <c r="D23" s="207" t="s">
        <v>96</v>
      </c>
      <c r="E23" s="207" t="s">
        <v>96</v>
      </c>
      <c r="F23" s="207" t="s">
        <v>96</v>
      </c>
      <c r="G23" s="207" t="s">
        <v>96</v>
      </c>
      <c r="H23" s="207" t="s">
        <v>96</v>
      </c>
      <c r="I23" s="13" t="s">
        <v>96</v>
      </c>
      <c r="J23" s="208"/>
    </row>
    <row r="24" spans="1:10" ht="12.75">
      <c r="A24" s="97" t="str">
        <f>'F-N° Seg Contrat'!A24</f>
        <v>Zenit</v>
      </c>
      <c r="B24" s="207">
        <f>'G-Prima Tot x Tip V'!B24/'F-N° Seg Contrat'!B24*1000</f>
        <v>6214.952322986407</v>
      </c>
      <c r="C24" s="9">
        <f>'G-Prima Tot x Tip V'!C24/'F-N° Seg Contrat'!C24*1000</f>
        <v>7553.364269141532</v>
      </c>
      <c r="D24" s="207" t="s">
        <v>96</v>
      </c>
      <c r="E24" s="207" t="s">
        <v>96</v>
      </c>
      <c r="F24" s="9">
        <f>'G-Prima Tot x Tip V'!F24/'F-N° Seg Contrat'!F24*1000</f>
        <v>32773.80952380953</v>
      </c>
      <c r="G24" s="207" t="s">
        <v>96</v>
      </c>
      <c r="H24" s="210">
        <f>'G-Prima Tot x Tip V'!H24/'F-N° Seg Contrat'!H24*1000</f>
        <v>7154.744525547446</v>
      </c>
      <c r="I24" s="211">
        <f>'G-Prima Tot x Tip V'!I24/'F-N° Seg Contrat'!I24*1000</f>
        <v>6944.136460554371</v>
      </c>
      <c r="J24" s="208"/>
    </row>
    <row r="25" spans="1:10" ht="12.75">
      <c r="A25" s="72"/>
      <c r="B25" s="209"/>
      <c r="C25" s="92"/>
      <c r="D25" s="92"/>
      <c r="E25" s="92"/>
      <c r="F25" s="92"/>
      <c r="G25" s="92"/>
      <c r="H25" s="195"/>
      <c r="I25" s="93"/>
      <c r="J25" s="208"/>
    </row>
    <row r="26" spans="1:9" ht="12.75">
      <c r="A26" s="77" t="s">
        <v>14</v>
      </c>
      <c r="B26" s="12">
        <f>'G-Prima Tot x Tip V'!B26/'F-N° Seg Contrat'!B26*1000</f>
        <v>9065.368324035897</v>
      </c>
      <c r="C26" s="12">
        <f>'G-Prima Tot x Tip V'!C26/'F-N° Seg Contrat'!C26*1000</f>
        <v>11619.64142282023</v>
      </c>
      <c r="D26" s="12">
        <f>'G-Prima Tot x Tip V'!D26/'F-N° Seg Contrat'!D26*1000</f>
        <v>19484.015413791338</v>
      </c>
      <c r="E26" s="12">
        <f>'G-Prima Tot x Tip V'!E26/'F-N° Seg Contrat'!E26*1000</f>
        <v>67369.05951374477</v>
      </c>
      <c r="F26" s="12">
        <f>'G-Prima Tot x Tip V'!F26/'F-N° Seg Contrat'!F26*1000</f>
        <v>35396.50207632385</v>
      </c>
      <c r="G26" s="12">
        <f>'G-Prima Tot x Tip V'!G26/'F-N° Seg Contrat'!G26*1000</f>
        <v>20613.62156850703</v>
      </c>
      <c r="H26" s="12">
        <f>'G-Prima Tot x Tip V'!H26/'F-N° Seg Contrat'!H26*1000</f>
        <v>14042.892368061723</v>
      </c>
      <c r="I26" s="14">
        <f>'G-Prima Tot x Tip V'!I26/'F-N° Seg Contrat'!I26*1000</f>
        <v>12486.452906582954</v>
      </c>
    </row>
    <row r="27" spans="1:9" ht="12.75">
      <c r="A27" s="94"/>
      <c r="B27" s="83"/>
      <c r="C27" s="83"/>
      <c r="D27" s="83"/>
      <c r="E27" s="83"/>
      <c r="F27" s="83"/>
      <c r="G27" s="83"/>
      <c r="H27" s="83"/>
      <c r="I27" s="95"/>
    </row>
    <row r="28" spans="1:9" ht="12.75">
      <c r="A28" s="85"/>
      <c r="B28" s="59"/>
      <c r="C28" s="59"/>
      <c r="D28" s="59"/>
      <c r="E28" s="59"/>
      <c r="F28" s="59"/>
      <c r="G28" s="59"/>
      <c r="H28" s="59"/>
      <c r="I28" s="57"/>
    </row>
    <row r="29" spans="1:9" ht="12.75">
      <c r="A29" s="85"/>
      <c r="B29" s="59"/>
      <c r="C29" s="59"/>
      <c r="D29" s="59"/>
      <c r="E29" s="59"/>
      <c r="F29" s="59"/>
      <c r="G29" s="59"/>
      <c r="H29" s="59"/>
      <c r="I29" s="57"/>
    </row>
    <row r="30" spans="1:9" ht="12.75">
      <c r="A30" s="85"/>
      <c r="B30" s="59"/>
      <c r="C30" s="59"/>
      <c r="D30" s="59"/>
      <c r="E30" s="59"/>
      <c r="F30" s="59"/>
      <c r="G30" s="59"/>
      <c r="H30" s="59"/>
      <c r="I30" s="57"/>
    </row>
    <row r="31" spans="1:9" ht="12.75">
      <c r="A31" s="85"/>
      <c r="B31" s="59"/>
      <c r="C31" s="59"/>
      <c r="D31" s="59"/>
      <c r="E31" s="59"/>
      <c r="F31" s="59"/>
      <c r="G31" s="59"/>
      <c r="H31" s="59"/>
      <c r="I31" s="57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Rodríguez Rodríguez Roxana Graciela</cp:lastModifiedBy>
  <cp:lastPrinted>2014-05-05T15:08:12Z</cp:lastPrinted>
  <dcterms:created xsi:type="dcterms:W3CDTF">1998-11-26T15:05:36Z</dcterms:created>
  <dcterms:modified xsi:type="dcterms:W3CDTF">2014-05-27T21:09:32Z</dcterms:modified>
  <cp:category/>
  <cp:version/>
  <cp:contentType/>
  <cp:contentStatus/>
</cp:coreProperties>
</file>