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tabRatio="944" firstSheet="1" activeTab="1"/>
  </bookViews>
  <sheets>
    <sheet name="IAS 1-Est Sit Fin Clas" sheetId="1" r:id="rId1"/>
    <sheet name="IAS 1-Est Sit Fin Liquidez" sheetId="2" r:id="rId2"/>
    <sheet name="IAS 1-Est Res Funcion" sheetId="3" r:id="rId3"/>
    <sheet name="IAS 1-Est Res Naturaleza" sheetId="4" r:id="rId4"/>
    <sheet name="Est Res Integral " sheetId="5" r:id="rId5"/>
    <sheet name="IAS 7-Est Flujo Directo" sheetId="6" r:id="rId6"/>
    <sheet name="IAS 7-Est Flujo Indirecto" sheetId="7" r:id="rId7"/>
    <sheet name="IAS 1-Est Cambio Patrimonio" sheetId="8" r:id="rId8"/>
  </sheets>
  <definedNames>
    <definedName name="_xlnm.Print_Area" localSheetId="4">'Est Res Integral '!$A$1:$D$39</definedName>
    <definedName name="_xlnm.Print_Area" localSheetId="2">'IAS 1-Est Res Funcion'!$A$1:$D$40</definedName>
    <definedName name="_xlnm.Print_Area" localSheetId="3">'IAS 1-Est Res Naturaleza'!$A$1:$D$41</definedName>
    <definedName name="_xlnm.Print_Area" localSheetId="0">'IAS 1-Est Sit Fin Clas'!$A$1:$E$72</definedName>
    <definedName name="_xlnm.Print_Area" localSheetId="1">'IAS 1-Est Sit Fin Liquidez'!$A$1:$E$48</definedName>
    <definedName name="_xlnm.Print_Area" localSheetId="5">'IAS 7-Est Flujo Directo'!$A$1:$D$74</definedName>
    <definedName name="_xlnm.Print_Area" localSheetId="6">'IAS 7-Est Flujo Indirecto'!$A$1:$D$82</definedName>
  </definedNames>
  <calcPr fullCalcOnLoad="1"/>
</workbook>
</file>

<file path=xl/sharedStrings.xml><?xml version="1.0" encoding="utf-8"?>
<sst xmlns="http://schemas.openxmlformats.org/spreadsheetml/2006/main" count="859" uniqueCount="394">
  <si>
    <t>Referencia</t>
  </si>
  <si>
    <t>SVS Estado de Situación Financiera Clasificado</t>
  </si>
  <si>
    <t>Periodo</t>
  </si>
  <si>
    <t>Saldo al Inicio</t>
  </si>
  <si>
    <t>Actual</t>
  </si>
  <si>
    <t>Anterior</t>
  </si>
  <si>
    <t>Efectivo y Equivalentes al Efectivo</t>
  </si>
  <si>
    <t>Cuentas por Cobrar a Entidades Relacionadas, Corriente</t>
  </si>
  <si>
    <t>Inventarios</t>
  </si>
  <si>
    <t>Cuentas por Cobrar a Entidades Relacionadas, No Corriente</t>
  </si>
  <si>
    <t>Cuentas por Pagar a Entidades Relacionadas, Corriente</t>
  </si>
  <si>
    <t>(1) Saldo de inicio del periodo anterior cuando presente comparativo en el caso de primera adopción o cambios contables retrospectivos.</t>
  </si>
  <si>
    <t>Otros Activos No Financieros, Corriente</t>
  </si>
  <si>
    <t>IAS 1.54</t>
  </si>
  <si>
    <t>Otros activos financieros corrientes</t>
  </si>
  <si>
    <t>IAS 1.54 d</t>
  </si>
  <si>
    <t>Activos por impuestos corrientes</t>
  </si>
  <si>
    <t>IAS 1.54 n</t>
  </si>
  <si>
    <t>Deudores comerciales y otras cuentas por cobrar corrientes</t>
  </si>
  <si>
    <t>IAS 1.54 h, IAS 1.78 b</t>
  </si>
  <si>
    <t>IAS 1.54 g, IAS 2.6, IAS 2.9, IAS 2.36 b</t>
  </si>
  <si>
    <t>IAS 1.66</t>
  </si>
  <si>
    <t>Activos no corrientes o grupos de activos para su disposición clasificados como mantenidos para la venta o como mantenidos para distribuir a los propietarios</t>
  </si>
  <si>
    <t>Activos corrientes totales</t>
  </si>
  <si>
    <t>Estado de Situación Financiera</t>
  </si>
  <si>
    <t xml:space="preserve">Activos </t>
  </si>
  <si>
    <t>IAS 1 Structure and content</t>
  </si>
  <si>
    <t>Activos no corrientes</t>
  </si>
  <si>
    <t>Propiedades, Planta y Equipo</t>
  </si>
  <si>
    <t>Propiedad de inversión</t>
  </si>
  <si>
    <t>Plusvalía</t>
  </si>
  <si>
    <t>Activos intangibles distintos de la plusvalía</t>
  </si>
  <si>
    <t>Activos biológicos</t>
  </si>
  <si>
    <t>Activos por impuestos diferidos</t>
  </si>
  <si>
    <t>Otros activos financieros no corrientes</t>
  </si>
  <si>
    <t>Otros activos no financieros no corrientes</t>
  </si>
  <si>
    <t>IAS 1.54 o, IAS 1.56, IAS 12.81 g i</t>
  </si>
  <si>
    <t>IFRS 8.24 a, IFRS 8.28 e, IAS 1.54 e</t>
  </si>
  <si>
    <t>Estado de situación financiera</t>
  </si>
  <si>
    <t/>
  </si>
  <si>
    <t>Activos</t>
  </si>
  <si>
    <t>Total de activos no corrientes</t>
  </si>
  <si>
    <t>IFRS 8.33 b, IAS 1.66</t>
  </si>
  <si>
    <t>Efectivo y equivalentes al efectivo</t>
  </si>
  <si>
    <t>Total de activos</t>
  </si>
  <si>
    <t>IFRS 8.23, IFRS 8.28 c, IAS 1 Structure and content</t>
  </si>
  <si>
    <t>Patrimonio y pasivos</t>
  </si>
  <si>
    <t>Patrimonio</t>
  </si>
  <si>
    <t>Capital emitido</t>
  </si>
  <si>
    <t>IAS 1.54 r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</si>
  <si>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</si>
  <si>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</si>
  <si>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</si>
  <si>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</si>
  <si>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</si>
  <si>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</si>
  <si>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IAS 1.54 q</t>
  </si>
  <si>
    <t>Patrimonio total</t>
  </si>
  <si>
    <t>Pasivos</t>
  </si>
  <si>
    <t>Pasivos no corrientes</t>
  </si>
  <si>
    <t>Provisiones no corrientes por beneficios a los empleados</t>
  </si>
  <si>
    <t>Otras provisiones a largo plazo</t>
  </si>
  <si>
    <t>IAS 1.54 k</t>
  </si>
  <si>
    <t>Pasivo por impuestos diferidos</t>
  </si>
  <si>
    <t>Otros pasivos financieros no corrientes</t>
  </si>
  <si>
    <t>IAS 1.54 m</t>
  </si>
  <si>
    <t>Otros pasivos no financieros no corrientes</t>
  </si>
  <si>
    <t>IAS 1.69</t>
  </si>
  <si>
    <t>Pasivos corrientes</t>
  </si>
  <si>
    <t>Provisiones corrientes por beneficios a los empleados</t>
  </si>
  <si>
    <t>Otras provisiones a corto plazo</t>
  </si>
  <si>
    <t>Cuentas por pagar comerciales y otras cuentas por pagar</t>
  </si>
  <si>
    <t>Pasivos por Impuestos corrientes</t>
  </si>
  <si>
    <t>Otros pasivos financieros corrientes</t>
  </si>
  <si>
    <t>Otros pasivos no financieros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</si>
  <si>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</si>
  <si>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</si>
  <si>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IAS 1.54 p</t>
  </si>
  <si>
    <t>Pasivos corrientes totales</t>
  </si>
  <si>
    <t>Total pasivos</t>
  </si>
  <si>
    <t>IFRS 8.23, IFRS 8.28 d, IAS 1 Structure and content</t>
  </si>
  <si>
    <t>Total de patrimonio y pasivos</t>
  </si>
  <si>
    <t>Total de pasivos no corrientes</t>
  </si>
  <si>
    <t>IAS 1.78 b</t>
  </si>
  <si>
    <t>Cuentas por Pagar a Entidades Relacionadas, no corriente</t>
  </si>
  <si>
    <t>SVS Estado de Situación Financiera por Liquidez</t>
  </si>
  <si>
    <t>Otros activos financieros</t>
  </si>
  <si>
    <t>Otros activos no financieros</t>
  </si>
  <si>
    <t>Deudores comerciales y otras cuentas por cobrar</t>
  </si>
  <si>
    <t>Provisiones por beneficios a los empleados</t>
  </si>
  <si>
    <t>Otras provisiones</t>
  </si>
  <si>
    <t>Otros pasivos financieros</t>
  </si>
  <si>
    <t>Otros pasivos no financieros</t>
  </si>
  <si>
    <t>SVS Estado de Resultados Por Función</t>
  </si>
  <si>
    <t>Estado de resultados</t>
  </si>
  <si>
    <t>IAS 1.81 b</t>
  </si>
  <si>
    <t>Ganancia (pérdida)</t>
  </si>
  <si>
    <t>Ingresos de actividades ordinarias</t>
  </si>
  <si>
    <t>IFRS 8.28 a, IAS 1.82 a, IAS 1.103, IAS 1.102, IAS 18.35 b</t>
  </si>
  <si>
    <t>Costo de ventas</t>
  </si>
  <si>
    <t>IAS 1.99, IAS 1.103</t>
  </si>
  <si>
    <t>Ganancia bruta</t>
  </si>
  <si>
    <t>IAS 1.103</t>
  </si>
  <si>
    <t>IAS 1.103, IAS 1.102</t>
  </si>
  <si>
    <t>Costos de distribución</t>
  </si>
  <si>
    <t>Gasto de administración</t>
  </si>
  <si>
    <t>Otras ganancias (pérdidas)</t>
  </si>
  <si>
    <t>IAS 1.102, IAS 1.103</t>
  </si>
  <si>
    <t>Ingresos financieros</t>
  </si>
  <si>
    <t>IFRS 7.IG13</t>
  </si>
  <si>
    <t>Costos financieros</t>
  </si>
  <si>
    <t>IAS 1.82 b</t>
  </si>
  <si>
    <t>Participación en las ganancias (pérdidas) de asociadas y negocios conjuntos que se contabilicen utilizando el método de la participación</t>
  </si>
  <si>
    <t>IAS 1.82 c</t>
  </si>
  <si>
    <t>Ganancia (pérdida), antes de impuestos</t>
  </si>
  <si>
    <t>Gasto por impuestos a las ganancias</t>
  </si>
  <si>
    <t>IAS 1.82 d</t>
  </si>
  <si>
    <t>Ganancia (pérdida) procedente de operaciones continuadas</t>
  </si>
  <si>
    <t>IAS 1.82 f</t>
  </si>
  <si>
    <t>Ganancia (pérdida) procedente de operaciones discontinuadas</t>
  </si>
  <si>
    <t>Ganancia (pérdida), atribuible a</t>
  </si>
  <si>
    <t>Ganancia (pérdida), atribuible a los propietarios de la controladora</t>
  </si>
  <si>
    <t>IAS 1.83 a ii</t>
  </si>
  <si>
    <t>Ganancia (pérdida), atribuible a participaciones no controladoras</t>
  </si>
  <si>
    <t>IAS 1.83 a i</t>
  </si>
  <si>
    <t>Ganancias por acción</t>
  </si>
  <si>
    <t>Ganancia por acción básica</t>
  </si>
  <si>
    <t>IAS 1 Structure and content, IAS 33 Disclosure</t>
  </si>
  <si>
    <t>Ganancia (pérdida) por acción básica en operaciones continuadas</t>
  </si>
  <si>
    <t>IAS 33.66</t>
  </si>
  <si>
    <t>Ganancia (pérdidas por acción básica en operaciones discontinuadas</t>
  </si>
  <si>
    <t>IAS 33.68</t>
  </si>
  <si>
    <t>Ganancia (pérdida) por acción básica</t>
  </si>
  <si>
    <t>Ganancias por acción diluidas</t>
  </si>
  <si>
    <t>Ganancias (pérdida) diluida por acción procedente de operaciones continuadas</t>
  </si>
  <si>
    <t>Ganancias (pérdida) diluida por acción procedentes de operaciones discontinuadas</t>
  </si>
  <si>
    <t>Ganancias (pérdida) diluida por acción</t>
  </si>
  <si>
    <t>SVS Estado de Resultados Por Naturaleza</t>
  </si>
  <si>
    <t>Cambios en inventarios de productos terminados y en proceso</t>
  </si>
  <si>
    <t>IAS 1.99, IAS 1.102</t>
  </si>
  <si>
    <t>Otros trabajos realizados por la entidad y capitalizados</t>
  </si>
  <si>
    <t>Materias primas y consumibles utilizados</t>
  </si>
  <si>
    <t>Gastos por beneficios a los empleados</t>
  </si>
  <si>
    <t>Gasto por depreciación y amortización</t>
  </si>
  <si>
    <t>Reversión de pérdidas por deterioro de valor (pérdidas por deterioro de valor) reconocidas en el resultado del periodo</t>
  </si>
  <si>
    <t>SVS Estado de Flujo de Efectivo Directo</t>
  </si>
  <si>
    <t>Estado de flujos de efectivo</t>
  </si>
  <si>
    <t>IAS 7.10</t>
  </si>
  <si>
    <t>Flujos de efectivo procedentes de (utilizados en) actividades de operación</t>
  </si>
  <si>
    <t>IAS 7.13, IFRS 5.33 c</t>
  </si>
  <si>
    <t>Clases de cobros por actividades de operación</t>
  </si>
  <si>
    <t>IAS 7 Presentation of a statement of cash flows</t>
  </si>
  <si>
    <t>Cobros procedentes de las ventas de bienes y prestación de servicios</t>
  </si>
  <si>
    <t>IAS 7.14 a</t>
  </si>
  <si>
    <t>Cobros procedentes de regalías, cuotas, comisiones y otros ingresos de actividades ordinarias</t>
  </si>
  <si>
    <t>IAS 7.14 b</t>
  </si>
  <si>
    <t>Cobros procedentes de contratos mantenidos con propósitos de intermediación o para negociar</t>
  </si>
  <si>
    <t>IAS 7.14 g</t>
  </si>
  <si>
    <t>Cobros procedentes de primas y prestaciones, anualidades y otros beneficios de pólizas suscritas</t>
  </si>
  <si>
    <t>IAS 7.14 e</t>
  </si>
  <si>
    <t>Otros cobros por actividades de operación</t>
  </si>
  <si>
    <t>IAS 7.14</t>
  </si>
  <si>
    <t>Clases de pagos</t>
  </si>
  <si>
    <t>Pagos a proveedores por el suministro de bienes y servicios</t>
  </si>
  <si>
    <t>IAS 7.14 c</t>
  </si>
  <si>
    <t>Pagos procedentes de contratos mantenidos para intermediación o para negociar</t>
  </si>
  <si>
    <t>Pagos a y por cuenta de los empleados</t>
  </si>
  <si>
    <t>IAS 7.14 d</t>
  </si>
  <si>
    <t>Pagos por primas y prestaciones, anualidades y otras obligaciones derivadas de las pólizas suscritas</t>
  </si>
  <si>
    <t>Otros pagos por actividades de operación</t>
  </si>
  <si>
    <t>Dividendos pagados</t>
  </si>
  <si>
    <t>IAS 7.31</t>
  </si>
  <si>
    <t>Dividendos recibidos</t>
  </si>
  <si>
    <t>Intereses pagados</t>
  </si>
  <si>
    <t>Intereses recibidos</t>
  </si>
  <si>
    <t>Impuestos a las ganancias reembolsados (pagados)</t>
  </si>
  <si>
    <t>IAS 7.35, IAS 7.14 f</t>
  </si>
  <si>
    <t>Otras entradas (salidas) de efectivo</t>
  </si>
  <si>
    <t>Flujos de efectivo netos procedentes de (utilizados en) actividades de operación</t>
  </si>
  <si>
    <t>Flujos de efectivo procedentes de (utilizados en) actividades de inversión</t>
  </si>
  <si>
    <t>IAS 7.16, IFRS 5.33 c</t>
  </si>
  <si>
    <t>Flujos de efectivo procedentes de la pérdida de control de subsidiarias u otros negocios</t>
  </si>
  <si>
    <t>IAS 7.39</t>
  </si>
  <si>
    <t>Flujos de efectivo utilizados para obtener el control de subsidiarias u otros negocios</t>
  </si>
  <si>
    <t>Flujos de efectivo utilizados en la compra de participaciones no controladoras</t>
  </si>
  <si>
    <t>IAS 7.21</t>
  </si>
  <si>
    <t>Otros cobros por la venta de patrimonio o instrumentos de deuda de otras entidades</t>
  </si>
  <si>
    <t>IAS 7.16 d</t>
  </si>
  <si>
    <t>Otros pagos para adquirir patrimonio o instrumentos de deuda de otras entidades</t>
  </si>
  <si>
    <t>IAS 7.16 c</t>
  </si>
  <si>
    <t>Otros cobros por la venta de participaciones en negocios conjuntos</t>
  </si>
  <si>
    <t>Otros pagos para adquirir participaciones en negocios conjuntos</t>
  </si>
  <si>
    <t>Importes procedentes de la venta de propiedades, planta y equipo</t>
  </si>
  <si>
    <t>IAS 7.16 b</t>
  </si>
  <si>
    <t>Compras de propiedades, planta y equipo</t>
  </si>
  <si>
    <t>IAS 7.16 a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</si>
  <si>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</si>
  <si>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</si>
  <si>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</si>
  <si>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</si>
  <si>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</si>
  <si>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IAS 20.28</t>
  </si>
  <si>
    <t>Anticipos de efectivo y préstamos concedidos a terceros</t>
  </si>
  <si>
    <t>IAS 7.16 e</t>
  </si>
  <si>
    <t>Cobros procedentes del reembolso de anticipos y préstamos concedidos a terceros</t>
  </si>
  <si>
    <t>IAS 7.16 f</t>
  </si>
  <si>
    <t>Pagos derivados de contratos de futuro, a término, de opciones y de permuta financiera</t>
  </si>
  <si>
    <t>IAS 7.16 g</t>
  </si>
  <si>
    <t>Cobros procedentes de contratos de futuro, a término, de opciones y de permuta financiera</t>
  </si>
  <si>
    <t>IAS 7.16 h</t>
  </si>
  <si>
    <t>Flujos de efectivo netos procedentes de (utilizados en) actividades de inversión</t>
  </si>
  <si>
    <t>Flujos de efectivo procedentes de (utilizados en) actividades de financiación</t>
  </si>
  <si>
    <t>Importes procedentes de la emisión de acciones</t>
  </si>
  <si>
    <t>IAS 7.17 a</t>
  </si>
  <si>
    <t>Importes procedentes de la emisión de otros instrumentos de patrimonio</t>
  </si>
  <si>
    <t>Pagos por adquirir o rescatar las acciones de la entidad</t>
  </si>
  <si>
    <t>IAS 7.17 b</t>
  </si>
  <si>
    <t>Pagos por otras participaciones en el patrimonio</t>
  </si>
  <si>
    <t>IAS 7.17 c</t>
  </si>
  <si>
    <t>IAS 7.17 d</t>
  </si>
  <si>
    <t>Pagos de pasivos por arrendamientos financieros</t>
  </si>
  <si>
    <t>IAS 7.17 e</t>
  </si>
  <si>
    <t>Flujos de efectivo netos procedentes de (utilizados en) actividades de financiación</t>
  </si>
  <si>
    <t>Incremento neto (disminución) en el efectivo y equivalentes al efectivo, antes del efecto de los cambios en la tasa de cambio</t>
  </si>
  <si>
    <t>IAS 7.45</t>
  </si>
  <si>
    <t>Efectos de la variación en la tasa de cambio sobre el efectivo y equivalentes al efectivo</t>
  </si>
  <si>
    <t>IAS 7.25, IAS 7.28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</si>
  <si>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</si>
  <si>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</si>
  <si>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</si>
  <si>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Referencias</t>
  </si>
  <si>
    <t>SVS Estado de Flujo de Efectivo Indirecto</t>
  </si>
  <si>
    <t>Ajustes por conciliación de ganancias (pérdidas)</t>
  </si>
  <si>
    <t>Ajustes por gasto por impuestos a las ganancias</t>
  </si>
  <si>
    <t>IAS 7.20 b</t>
  </si>
  <si>
    <t>Ajustes por disminuciones (incrementos) en los inventarios</t>
  </si>
  <si>
    <t>IAS 7.20 a</t>
  </si>
  <si>
    <t>Ajustes por disminuciones (incrementos) en cuentas por cobrar de origen comercial</t>
  </si>
  <si>
    <t>Ajustes por disminuciones (incrementos) en otras cuentas por cobrar derivadas de las actividades de operación</t>
  </si>
  <si>
    <t>Ajustes por incrementos (disminuciones) en cuentas por pagar de origen comercial</t>
  </si>
  <si>
    <t>Ajustes por incrementos (disminuciones) en otras cuentas por pagar derivadas de las actividades de operación</t>
  </si>
  <si>
    <t>Ajustes por gastos de depreciación y amortización</t>
  </si>
  <si>
    <t>Ajustes por deterioro de valor (reversiones de pérdidas por deterioro de valor) reconocidas en el resultado del periodo</t>
  </si>
  <si>
    <t>Ajustes por provisiones</t>
  </si>
  <si>
    <t>Ajustes por pérdidas (ganancias) de moneda extranjera no realizadas</t>
  </si>
  <si>
    <t>Ajustes por participaciones no controladoras</t>
  </si>
  <si>
    <t>Ajustes por pagos basados en acciones</t>
  </si>
  <si>
    <t>Ajustes por ganancias no distribuidas de asociadas</t>
  </si>
  <si>
    <t>Otros ajustes por partidas distintas al efectivo</t>
  </si>
  <si>
    <t>Ajustes por pérdidas (ganancias) por la disposición de activos no corrientes</t>
  </si>
  <si>
    <t>IAS 7.20 c</t>
  </si>
  <si>
    <t>Otros ajustes para los que los efectos sobre el efectivo son flujos de efectivo de inversión o financiación.</t>
  </si>
  <si>
    <t>Total de ajustes por conciliación de ganancias (pérdidas)</t>
  </si>
  <si>
    <t>IAS 7.20</t>
  </si>
  <si>
    <t>Estado del resultado integral</t>
  </si>
  <si>
    <t>IAS 1.81</t>
  </si>
  <si>
    <t>Otro resultado integral</t>
  </si>
  <si>
    <t>Diferencias de cambio por conversión</t>
  </si>
  <si>
    <t>Activos financieros disponibles para la venta</t>
  </si>
  <si>
    <t>Coberturas del flujo de efectivo</t>
  </si>
  <si>
    <t>Ajustes por importes transferidos al importe inicial en libros de las partidas cubiertas</t>
  </si>
  <si>
    <t>IAS 1.95, IFRS 7.23 e</t>
  </si>
  <si>
    <t>Participación en el otro resultado integral de asociadas y negocios conjuntos contabilizados utilizando el método de la participación</t>
  </si>
  <si>
    <t>Resultado integral total</t>
  </si>
  <si>
    <t>IAS 1.106 a, IAS 1.82 i</t>
  </si>
  <si>
    <t>Resultado integral atribuible a</t>
  </si>
  <si>
    <t>Resultado integral atribuible a los propietarios de la controladora</t>
  </si>
  <si>
    <t>IAS 1.106 a, IAS 1.83 b ii</t>
  </si>
  <si>
    <t>Resultado integral atribuible a participaciones no controladoras</t>
  </si>
  <si>
    <t>IAS 1.106 a, IAS 1.83 b i</t>
  </si>
  <si>
    <t>SVS Estado de Resultados Integral</t>
  </si>
  <si>
    <t>Componentes de otro resultado integral, antes de impuestos</t>
  </si>
  <si>
    <t>Ganancias (pérdidas) por diferencias de cambio de conversión, antes de impuestos</t>
  </si>
  <si>
    <t>IAS 1.91 b</t>
  </si>
  <si>
    <t>Ajustes de reclasificación en diferencias de cambio de conversión, antes de impuestos</t>
  </si>
  <si>
    <t>IAS 1.91 b, IAS 1.92</t>
  </si>
  <si>
    <t>Otro resultado integral, antes de impuestos, diferencias de cambio por conversión</t>
  </si>
  <si>
    <t>IAS 1.91 b, IAS 1.82 g</t>
  </si>
  <si>
    <t>Ganancias (pérdidas) por nuevas mediciones de activos financieros disponibles para la venta, antes de impuestos</t>
  </si>
  <si>
    <t>IAS 1.91 b, IFRS 7.20 a ii</t>
  </si>
  <si>
    <t>Ajustes de reclasificación, activos financieros disponibles para la venta, antes de impuestos</t>
  </si>
  <si>
    <t>IAS 1.91 b, IAS 1.92, IFRS 7.20 a ii</t>
  </si>
  <si>
    <t>Otro resultado integral. antes de impuestos, activos financieros disponibles para la venta</t>
  </si>
  <si>
    <t>Ganancias (pérdidas) por coberturas de flujos de efectivo, antes de impuestos</t>
  </si>
  <si>
    <t>IAS 1.91 b, IFRS 7.23 c</t>
  </si>
  <si>
    <t>Ajustes de reclasificación en coberturas de flujos de efectivo, antes de impuestos</t>
  </si>
  <si>
    <t>IAS 1.91 b, IAS 1.92, IFRS 7.23 d</t>
  </si>
  <si>
    <t>Otro resultado integral, antes de impuestos, coberturas del flujo de efectivo</t>
  </si>
  <si>
    <t>Otro resultado integral, antes de impuestos, ganancias (pérdidas) por revaluación</t>
  </si>
  <si>
    <t>Otro resultado integral, antes de impuestos, ganancias (pérdidas) actuariales por planes de beneficios definidos</t>
  </si>
  <si>
    <t>Otros componentes de otro resultado integral, antes de impuestos</t>
  </si>
  <si>
    <t>Impuesto a las ganancias relacionado con componentes de otro resultado integral</t>
  </si>
  <si>
    <t>IAS 1 Structure and content, IAS 12 Disclosure</t>
  </si>
  <si>
    <t>Impuesto a las ganancias relacionado con diferencias de cambio de conversión de otro resultado integral</t>
  </si>
  <si>
    <t>IAS 1.90</t>
  </si>
  <si>
    <t>Impuesto a las ganancias relacionado con coberturas de flujos de efectivo de otro resultado integral</t>
  </si>
  <si>
    <t>Impuesto a las ganancias relacionado con cambios en el superávit de revaluación de otro resultado integral</t>
  </si>
  <si>
    <t>Impuesto a las ganancias relacionado con planes de beneficios definidos de otro resultado integral</t>
  </si>
  <si>
    <t>Ajustes de reclasificación en el impuesto a las ganancias relacionado con componentes de otro resultado integral</t>
  </si>
  <si>
    <t>IAS 1.92</t>
  </si>
  <si>
    <t>Estado de cambios en el patrimonio</t>
  </si>
  <si>
    <t>Incremento (disminución) por cambios en políticas contables</t>
  </si>
  <si>
    <t>Incremento (disminución) por correcciones de errores</t>
  </si>
  <si>
    <t>Incremento (disminución) por otras aportaciones de los propietarios</t>
  </si>
  <si>
    <t>Emisión de patrimonio</t>
  </si>
  <si>
    <t>Incremento (disminución) por transferencias y otros cambios</t>
  </si>
  <si>
    <t>Cambios en patrimonio</t>
  </si>
  <si>
    <t>Disminución (incremento) por otras distribuciones a los propietarios</t>
  </si>
  <si>
    <t>Total de cambios en patrimonio</t>
  </si>
  <si>
    <t>Inversiones contabilizadas utilizando el método de la participación</t>
  </si>
  <si>
    <t>Ganancias que surgen de la baja en cuentas de activos financieros medidos al costo amortizado</t>
  </si>
  <si>
    <t>IAS 1.82 aa</t>
  </si>
  <si>
    <t>Pérdidas que surgen de la baja en cuentas de activos financieros medidos al costo amortizado</t>
  </si>
  <si>
    <t>Diferencias de cambio</t>
  </si>
  <si>
    <t>IAS 1.85, IAS 21.52 a</t>
  </si>
  <si>
    <t>Resultado por unidades de reajuste</t>
  </si>
  <si>
    <t>CL-CP</t>
  </si>
  <si>
    <t>IAS 1.82 ca</t>
  </si>
  <si>
    <t>Ganancias (pérdidas) que surgen de la diferencia entre el valor libro anterior y el valor justo de activos financieros reclasificados medidos a valor razonable</t>
  </si>
  <si>
    <t>IAS 1.106 d i, IAS 1.82 f</t>
  </si>
  <si>
    <t>IAS 1.7 d</t>
  </si>
  <si>
    <t>IAS 1.91 a, IAS 1.106 d ii</t>
  </si>
  <si>
    <t>Otro resultado integral, antes de impuestos, ganancias (pérdidas) procedentes de inversiones en instrumentos de patrimonio</t>
  </si>
  <si>
    <t>Impuesto a las ganancias relacionado con inversiones en instrumentos de patrimonio de otro resultado integral</t>
  </si>
  <si>
    <t>Impuesto a las ganancias relacionado con activos financieros disponibles para la venta de otro resultado integral</t>
  </si>
  <si>
    <t>Suma de impuestos a las ganancias relacionados con componentes de otro resultado integral</t>
  </si>
  <si>
    <t xml:space="preserve">(1) </t>
  </si>
  <si>
    <t>Activos corrientes</t>
  </si>
  <si>
    <t>Activos biológicos corrientes</t>
  </si>
  <si>
    <t>IFRS 5.38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</si>
  <si>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</si>
  <si>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</si>
  <si>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Derechos por cobrar no corrientes</t>
  </si>
  <si>
    <t>Ganancias (pérdidas) acumuladas</t>
  </si>
  <si>
    <t>IFRS 5.38, IFRS 5.5A</t>
  </si>
  <si>
    <t>IAS 1.54 j, IFRS 5.5A</t>
  </si>
  <si>
    <t>Activos biológicos, no corrientes</t>
  </si>
  <si>
    <t>IAS 1 Structure and content, IAS 1.106 d</t>
  </si>
  <si>
    <t>Total importes procedentes de préstamos</t>
  </si>
  <si>
    <t xml:space="preserve">    Importes procedentes de préstamos de largo plazo</t>
  </si>
  <si>
    <t xml:space="preserve">    Importes procedentes de préstamos de corto plazo</t>
  </si>
  <si>
    <t>IAS 7.17, IFRS 5.33 c, IAS 7.17 c</t>
  </si>
  <si>
    <t>Pagos de préstamos</t>
  </si>
  <si>
    <t>Préstamos de entidades relacionadas</t>
  </si>
  <si>
    <t>Préstamos a entidades relacionadas</t>
  </si>
  <si>
    <t>Cobros a entidades relacionadas</t>
  </si>
  <si>
    <t>Pagos de préstamos a entidades relacionadas</t>
  </si>
  <si>
    <t>IAS 7,17 d</t>
  </si>
  <si>
    <t>Saldo Inicial Período Actual 01/01/x1</t>
  </si>
  <si>
    <t>Saldo Inicial Reexpresado</t>
  </si>
  <si>
    <t>Resultado Integral</t>
  </si>
  <si>
    <t xml:space="preserve">Resultado integral </t>
  </si>
  <si>
    <t>Dividendos</t>
  </si>
  <si>
    <t>Saldo Final Período Actual 31/12/x1</t>
  </si>
  <si>
    <t>Cuentas por Cobrar a Entidades Relacionadas</t>
  </si>
  <si>
    <t>Cuentas por Pagar a Entidades Relacionadas</t>
  </si>
  <si>
    <t>Ajustes por pérdidas (ganancias) de valor razonable</t>
  </si>
  <si>
    <t>IAS 7.45, IAS 1.54 i</t>
  </si>
  <si>
    <t>IAS 1.54 f</t>
  </si>
  <si>
    <t>Total de activos corrientes distintos de los activos o grupos de activos para su disposición clasificados como mantenidos para la venta o como mantenidos para distribuir a los propietarios</t>
  </si>
  <si>
    <t>IAS 1.54 j</t>
  </si>
  <si>
    <t>IAS 1.54 c, IAS 38.118 c, IAS 36.134 b, IAS 36.135 b</t>
  </si>
  <si>
    <t>IAS 1.54 c, IAS 38.118 c, IAS 36.134 b, IAS 36.135 b, IFRS 3 B.67 d</t>
  </si>
  <si>
    <t>IAS 1.54 a, IAS 16.73 d, IAS 1.78 a</t>
  </si>
  <si>
    <t>IAS 1.54 b, IAS 40.79 c</t>
  </si>
  <si>
    <t>IAS 1.54 l, IAS 37.84 a, IAS 1.78 d</t>
  </si>
  <si>
    <t>IAS 1.54 l, IAS 1.78 d</t>
  </si>
  <si>
    <t>IAS 1.54 o, IAS 1.56, IAS 12.81 g i, IAS 37.87</t>
  </si>
  <si>
    <t>IAS 1.54 l, IAS 19.118, IAS 1.78 d</t>
  </si>
  <si>
    <t>IAS 1.54 l, IAS 37.10, IAS 37.84 a, IAS 37.36, IAS 37.14, IAS 1.78 d</t>
  </si>
  <si>
    <t>Otros gastos, por función</t>
  </si>
  <si>
    <t>IAS 1.82 f, IFRS 5.33 a</t>
  </si>
  <si>
    <t>IAS 1.82 e</t>
  </si>
  <si>
    <t>IAS 1.106 d i, IAS 1.82 f, IFRS 8.23, IFRS 8.28 b</t>
  </si>
  <si>
    <t>Otros ingresos, por función</t>
  </si>
  <si>
    <t>Otros ingresos, por naturaleza</t>
  </si>
  <si>
    <t>Otros gastos, por naturaleza</t>
  </si>
  <si>
    <t>IAS 1.91 b, IAS 1.82 g, IAS 19.120 A h</t>
  </si>
  <si>
    <t>IAS 1.91 a, IAS 1.82 h</t>
  </si>
  <si>
    <t>IAS 1.90, IAS 12.81 ab</t>
  </si>
  <si>
    <t>IAS 7.10, IAS 7.50 d</t>
  </si>
  <si>
    <t>IAS 1.82 f, IAS 1.106 d i, IFRS 8.23, IFRS 8.28 b</t>
  </si>
  <si>
    <t>IAS 7.35</t>
  </si>
  <si>
    <t>Superavit de Revaluación</t>
  </si>
  <si>
    <t>Reservas por diferencias de cambio por conversión</t>
  </si>
  <si>
    <t>Reservas de coberturas de flujo de caja</t>
  </si>
  <si>
    <t>Reservas de ganancias y pérdidas por planes de beneficios definidos</t>
  </si>
  <si>
    <t>Reservas de ganancias o pérdidas en la remedición de activos financieros disponibles para la venta</t>
  </si>
  <si>
    <t>Incremento (disminución) por transacciones de acciones en cartera</t>
  </si>
  <si>
    <t>Incremento (disminución) por cambios en la participación de subsidiarias que no impliquen pérdida de control</t>
  </si>
  <si>
    <t>IFRS 8.28 e, IAS 1.99, IAS 1.102, IFRS 8.23 e</t>
  </si>
  <si>
    <t>Saldo Inicial Período Anterior 01/01/x0</t>
  </si>
  <si>
    <t>Saldo Final Período Anterior 31/12/x0</t>
  </si>
  <si>
    <t>Otras reservas varias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</si>
</sst>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_ "/>
    <numFmt numFmtId="189" formatCode="_-* #,##0.00\ [$€]_-;\-* #,##0.00\ [$€]_-;_-* &quot;-&quot;??\ [$€]_-;_-@_-"/>
    <numFmt numFmtId="190" formatCode="0.0"/>
    <numFmt numFmtId="191" formatCode="dd/mm/yyyy;@"/>
    <numFmt numFmtId="192" formatCode="&quot;$&quot;\ #,##0.00"/>
    <numFmt numFmtId="193" formatCode="0\ \A\c\c\i\o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C0A]dddd\,\ dd&quot; de &quot;mmmm&quot; de &quot;yyyy"/>
    <numFmt numFmtId="199" formatCode="yyyy\-mm\-dd"/>
  </numFmts>
  <fonts count="27">
    <font>
      <sz val="8"/>
      <name val="ＭＳ Ｐゴシック"/>
      <family val="3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7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Arial"/>
      <family val="0"/>
    </font>
    <font>
      <i/>
      <sz val="11"/>
      <color indexed="2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u val="single"/>
      <sz val="9.6"/>
      <color indexed="1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47">
    <xf numFmtId="0" fontId="0" fillId="0" borderId="0" applyNumberFormat="0" applyFill="0" applyBorder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8" fillId="7" borderId="1" applyNumberFormat="0" applyAlignment="0" applyProtection="0"/>
    <xf numFmtId="0" fontId="9" fillId="20" borderId="4" applyNumberFormat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18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ill="0" applyBorder="0">
      <alignment vertical="center"/>
      <protection/>
    </xf>
    <xf numFmtId="0" fontId="0" fillId="0" borderId="0" applyNumberFormat="0" applyFill="0" applyBorder="0">
      <alignment vertical="center"/>
      <protection/>
    </xf>
    <xf numFmtId="0" fontId="11" fillId="0" borderId="0">
      <alignment/>
      <protection/>
    </xf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5" fillId="20" borderId="1" applyNumberFormat="0" applyAlignment="0" applyProtection="0"/>
    <xf numFmtId="0" fontId="9" fillId="20" borderId="4" applyNumberFormat="0" applyAlignment="0" applyProtection="0"/>
    <xf numFmtId="9" fontId="1" fillId="0" borderId="0" applyFont="0" applyFill="0" applyBorder="0" applyAlignment="0" applyProtection="0"/>
    <xf numFmtId="0" fontId="9" fillId="20" borderId="4" applyNumberFormat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16" borderId="10" xfId="57" applyFont="1" applyFill="1" applyBorder="1" applyAlignment="1">
      <alignment vertical="center"/>
    </xf>
    <xf numFmtId="0" fontId="23" fillId="16" borderId="11" xfId="57" applyFont="1" applyFill="1" applyBorder="1" applyAlignment="1">
      <alignment horizontal="center" vertical="center"/>
    </xf>
    <xf numFmtId="0" fontId="23" fillId="16" borderId="12" xfId="57" applyFont="1" applyFill="1" applyBorder="1" applyAlignment="1">
      <alignment horizontal="center" vertical="center"/>
    </xf>
    <xf numFmtId="0" fontId="23" fillId="16" borderId="13" xfId="57" applyFont="1" applyFill="1" applyBorder="1" applyAlignment="1">
      <alignment vertical="center"/>
    </xf>
    <xf numFmtId="0" fontId="23" fillId="16" borderId="14" xfId="57" applyFont="1" applyFill="1" applyBorder="1" applyAlignment="1">
      <alignment horizontal="center" vertical="center"/>
    </xf>
    <xf numFmtId="0" fontId="23" fillId="16" borderId="15" xfId="57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 indent="1"/>
    </xf>
    <xf numFmtId="0" fontId="21" fillId="2" borderId="0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 indent="4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0" borderId="17" xfId="123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>
      <alignment horizontal="left" vertical="center" indent="3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 indent="3"/>
      <protection/>
    </xf>
    <xf numFmtId="0" fontId="21" fillId="0" borderId="0" xfId="0" applyFont="1" applyBorder="1" applyAlignment="1" applyProtection="1">
      <alignment horizontal="left" vertical="center" wrapText="1" indent="2"/>
      <protection/>
    </xf>
    <xf numFmtId="0" fontId="0" fillId="0" borderId="0" xfId="0" applyBorder="1" applyAlignment="1">
      <alignment wrapText="1"/>
    </xf>
    <xf numFmtId="0" fontId="0" fillId="0" borderId="0" xfId="0" applyFill="1" applyAlignment="1">
      <alignment vertical="center"/>
    </xf>
    <xf numFmtId="0" fontId="21" fillId="2" borderId="0" xfId="0" applyFont="1" applyFill="1" applyBorder="1" applyAlignment="1" applyProtection="1">
      <alignment horizontal="left" vertical="center" wrapText="1" indent="3"/>
      <protection/>
    </xf>
    <xf numFmtId="0" fontId="22" fillId="2" borderId="0" xfId="0" applyFont="1" applyFill="1" applyBorder="1" applyAlignment="1" applyProtection="1">
      <alignment horizontal="left" vertical="center" wrapText="1" indent="3"/>
      <protection/>
    </xf>
    <xf numFmtId="0" fontId="22" fillId="2" borderId="0" xfId="0" applyFont="1" applyFill="1" applyBorder="1" applyAlignment="1" applyProtection="1">
      <alignment horizontal="left" vertical="center" wrapText="1" indent="2"/>
      <protection/>
    </xf>
    <xf numFmtId="0" fontId="22" fillId="2" borderId="0" xfId="0" applyFont="1" applyFill="1" applyBorder="1" applyAlignment="1" applyProtection="1">
      <alignment horizontal="left" vertical="center" wrapText="1" indent="1"/>
      <protection/>
    </xf>
    <xf numFmtId="0" fontId="23" fillId="16" borderId="12" xfId="57" applyFont="1" applyFill="1" applyBorder="1" applyAlignment="1">
      <alignment vertical="center"/>
    </xf>
    <xf numFmtId="0" fontId="24" fillId="16" borderId="19" xfId="57" applyFont="1" applyFill="1" applyBorder="1" applyAlignment="1">
      <alignment vertical="center"/>
    </xf>
    <xf numFmtId="0" fontId="23" fillId="16" borderId="15" xfId="57" applyFont="1" applyFill="1" applyBorder="1" applyAlignment="1">
      <alignment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7" xfId="123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left" vertical="center" wrapText="1"/>
      <protection/>
    </xf>
    <xf numFmtId="0" fontId="22" fillId="2" borderId="0" xfId="0" applyFont="1" applyFill="1" applyBorder="1" applyAlignment="1" applyProtection="1">
      <alignment horizontal="left" vertical="center" wrapText="1"/>
      <protection/>
    </xf>
    <xf numFmtId="0" fontId="21" fillId="2" borderId="0" xfId="0" applyFont="1" applyFill="1" applyBorder="1" applyAlignment="1" applyProtection="1">
      <alignment horizontal="left" vertical="center" wrapText="1" indent="2"/>
      <protection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wrapText="1"/>
    </xf>
    <xf numFmtId="0" fontId="23" fillId="16" borderId="20" xfId="57" applyFont="1" applyFill="1" applyBorder="1" applyAlignment="1">
      <alignment vertical="center"/>
    </xf>
    <xf numFmtId="0" fontId="23" fillId="16" borderId="19" xfId="57" applyFont="1" applyFill="1" applyBorder="1" applyAlignment="1">
      <alignment vertical="center"/>
    </xf>
    <xf numFmtId="0" fontId="21" fillId="2" borderId="16" xfId="0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right" vertical="center" indent="1"/>
      <protection/>
    </xf>
    <xf numFmtId="0" fontId="21" fillId="0" borderId="17" xfId="0" applyFont="1" applyFill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horizontal="left" vertical="center" wrapText="1" indent="1"/>
      <protection/>
    </xf>
    <xf numFmtId="0" fontId="21" fillId="2" borderId="0" xfId="0" applyFont="1" applyFill="1" applyBorder="1" applyAlignment="1" applyProtection="1">
      <alignment horizontal="left" vertical="center"/>
      <protection/>
    </xf>
    <xf numFmtId="0" fontId="21" fillId="2" borderId="0" xfId="0" applyFont="1" applyFill="1" applyBorder="1" applyAlignment="1">
      <alignment horizontal="center" vertical="center" wrapText="1"/>
    </xf>
    <xf numFmtId="0" fontId="23" fillId="16" borderId="20" xfId="57" applyFont="1" applyFill="1" applyBorder="1" applyAlignment="1">
      <alignment vertical="center" wrapText="1"/>
    </xf>
    <xf numFmtId="0" fontId="23" fillId="16" borderId="19" xfId="57" applyFont="1" applyFill="1" applyBorder="1" applyAlignment="1">
      <alignment vertical="center" wrapText="1"/>
    </xf>
    <xf numFmtId="0" fontId="21" fillId="2" borderId="17" xfId="123" applyFont="1" applyFill="1" applyBorder="1" applyAlignment="1" applyProtection="1">
      <alignment horizontal="right" vertical="center"/>
      <protection/>
    </xf>
    <xf numFmtId="0" fontId="23" fillId="16" borderId="0" xfId="57" applyFont="1" applyFill="1" applyBorder="1" applyAlignment="1">
      <alignment vertical="center"/>
    </xf>
    <xf numFmtId="49" fontId="23" fillId="16" borderId="15" xfId="57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 indent="4"/>
    </xf>
    <xf numFmtId="0" fontId="22" fillId="16" borderId="13" xfId="57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5" fillId="16" borderId="21" xfId="57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3" fillId="16" borderId="20" xfId="57" applyFont="1" applyFill="1" applyBorder="1" applyAlignment="1">
      <alignment horizontal="left" vertical="center"/>
    </xf>
    <xf numFmtId="0" fontId="23" fillId="16" borderId="11" xfId="57" applyFont="1" applyFill="1" applyBorder="1" applyAlignment="1">
      <alignment horizontal="left" vertical="center"/>
    </xf>
    <xf numFmtId="0" fontId="21" fillId="2" borderId="0" xfId="0" applyFont="1" applyFill="1" applyBorder="1" applyAlignment="1" applyProtection="1">
      <alignment vertical="center" wrapText="1"/>
      <protection/>
    </xf>
    <xf numFmtId="0" fontId="0" fillId="0" borderId="0" xfId="124" applyFill="1" applyBorder="1">
      <alignment vertical="center"/>
      <protection/>
    </xf>
    <xf numFmtId="0" fontId="0" fillId="0" borderId="0" xfId="124">
      <alignment vertical="center"/>
      <protection/>
    </xf>
    <xf numFmtId="0" fontId="0" fillId="2" borderId="22" xfId="124" applyFill="1" applyBorder="1">
      <alignment vertical="center"/>
      <protection/>
    </xf>
    <xf numFmtId="0" fontId="0" fillId="2" borderId="23" xfId="124" applyFill="1" applyBorder="1">
      <alignment vertical="center"/>
      <protection/>
    </xf>
    <xf numFmtId="0" fontId="0" fillId="2" borderId="12" xfId="124" applyFill="1" applyBorder="1">
      <alignment vertical="center"/>
      <protection/>
    </xf>
    <xf numFmtId="0" fontId="21" fillId="2" borderId="20" xfId="124" applyFont="1" applyFill="1" applyBorder="1">
      <alignment vertical="center"/>
      <protection/>
    </xf>
    <xf numFmtId="0" fontId="21" fillId="2" borderId="10" xfId="124" applyFont="1" applyFill="1" applyBorder="1">
      <alignment vertical="center"/>
      <protection/>
    </xf>
    <xf numFmtId="0" fontId="21" fillId="2" borderId="12" xfId="124" applyFont="1" applyFill="1" applyBorder="1">
      <alignment vertical="center"/>
      <protection/>
    </xf>
    <xf numFmtId="0" fontId="21" fillId="2" borderId="17" xfId="124" applyFont="1" applyFill="1" applyBorder="1" applyAlignment="1">
      <alignment horizontal="center" wrapText="1"/>
      <protection/>
    </xf>
    <xf numFmtId="0" fontId="21" fillId="2" borderId="22" xfId="124" applyFont="1" applyFill="1" applyBorder="1" applyAlignment="1">
      <alignment horizontal="center" wrapText="1"/>
      <protection/>
    </xf>
    <xf numFmtId="0" fontId="21" fillId="2" borderId="14" xfId="124" applyFont="1" applyFill="1" applyBorder="1" applyAlignment="1">
      <alignment horizontal="center" wrapText="1"/>
      <protection/>
    </xf>
    <xf numFmtId="0" fontId="21" fillId="0" borderId="17" xfId="124" applyFont="1" applyFill="1" applyBorder="1">
      <alignment vertical="center"/>
      <protection/>
    </xf>
    <xf numFmtId="0" fontId="21" fillId="2" borderId="14" xfId="124" applyFont="1" applyFill="1" applyBorder="1">
      <alignment vertical="center"/>
      <protection/>
    </xf>
    <xf numFmtId="0" fontId="21" fillId="2" borderId="17" xfId="124" applyFont="1" applyFill="1" applyBorder="1">
      <alignment vertical="center"/>
      <protection/>
    </xf>
    <xf numFmtId="0" fontId="26" fillId="24" borderId="17" xfId="125" applyFont="1" applyFill="1" applyBorder="1" applyAlignment="1" applyProtection="1">
      <alignment horizontal="left" vertical="center" indent="5"/>
      <protection/>
    </xf>
    <xf numFmtId="0" fontId="21" fillId="2" borderId="21" xfId="124" applyFont="1" applyFill="1" applyBorder="1" applyAlignment="1">
      <alignment horizontal="left" indent="1"/>
      <protection/>
    </xf>
    <xf numFmtId="0" fontId="0" fillId="0" borderId="0" xfId="124" applyBorder="1" applyAlignment="1">
      <alignment vertical="center"/>
      <protection/>
    </xf>
    <xf numFmtId="0" fontId="21" fillId="2" borderId="24" xfId="124" applyFont="1" applyFill="1" applyBorder="1" applyAlignment="1">
      <alignment horizontal="left" indent="2"/>
      <protection/>
    </xf>
    <xf numFmtId="0" fontId="21" fillId="2" borderId="24" xfId="124" applyFont="1" applyFill="1" applyBorder="1">
      <alignment vertical="center"/>
      <protection/>
    </xf>
    <xf numFmtId="0" fontId="0" fillId="2" borderId="10" xfId="124" applyFill="1" applyBorder="1">
      <alignment vertical="center"/>
      <protection/>
    </xf>
    <xf numFmtId="0" fontId="21" fillId="0" borderId="14" xfId="124" applyFont="1" applyFill="1" applyBorder="1">
      <alignment vertical="center"/>
      <protection/>
    </xf>
    <xf numFmtId="0" fontId="21" fillId="2" borderId="17" xfId="124" applyFont="1" applyFill="1" applyBorder="1" applyAlignment="1">
      <alignment horizontal="left"/>
      <protection/>
    </xf>
    <xf numFmtId="0" fontId="0" fillId="0" borderId="17" xfId="124" applyBorder="1" applyAlignment="1">
      <alignment vertical="center"/>
      <protection/>
    </xf>
    <xf numFmtId="0" fontId="21" fillId="2" borderId="21" xfId="124" applyFont="1" applyFill="1" applyBorder="1" applyAlignment="1">
      <alignment vertical="center"/>
      <protection/>
    </xf>
    <xf numFmtId="0" fontId="0" fillId="0" borderId="0" xfId="124" applyBorder="1" applyAlignment="1">
      <alignment vertical="center"/>
      <protection/>
    </xf>
    <xf numFmtId="0" fontId="0" fillId="0" borderId="16" xfId="124" applyBorder="1" applyAlignment="1">
      <alignment vertical="center"/>
      <protection/>
    </xf>
    <xf numFmtId="0" fontId="21" fillId="2" borderId="17" xfId="124" applyFont="1" applyFill="1" applyBorder="1" applyAlignment="1">
      <alignment vertical="center"/>
      <protection/>
    </xf>
    <xf numFmtId="0" fontId="21" fillId="2" borderId="11" xfId="124" applyFont="1" applyFill="1" applyBorder="1" applyAlignment="1">
      <alignment vertical="center"/>
      <protection/>
    </xf>
    <xf numFmtId="0" fontId="0" fillId="0" borderId="11" xfId="124" applyBorder="1" applyAlignment="1">
      <alignment vertical="center"/>
      <protection/>
    </xf>
    <xf numFmtId="0" fontId="21" fillId="2" borderId="17" xfId="124" applyFont="1" applyFill="1" applyBorder="1" applyAlignment="1">
      <alignment/>
      <protection/>
    </xf>
    <xf numFmtId="0" fontId="0" fillId="0" borderId="17" xfId="124" applyBorder="1" applyAlignment="1">
      <alignment/>
      <protection/>
    </xf>
    <xf numFmtId="0" fontId="0" fillId="0" borderId="17" xfId="124" applyFont="1" applyBorder="1" applyAlignment="1">
      <alignment vertical="center"/>
      <protection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- akcent 2" xfId="40"/>
    <cellStyle name="40% - akcent 3" xfId="41"/>
    <cellStyle name="40% - akcent 4" xfId="42"/>
    <cellStyle name="40% - akcent 5" xfId="43"/>
    <cellStyle name="40% - akcent 6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- akcent 2" xfId="58"/>
    <cellStyle name="60% - akcent 3" xfId="59"/>
    <cellStyle name="60% - akcent 4" xfId="60"/>
    <cellStyle name="60% - akcent 5" xfId="61"/>
    <cellStyle name="60% - akcent 6" xfId="62"/>
    <cellStyle name="60% - Énfasis1" xfId="63"/>
    <cellStyle name="60% - Énfasis2" xfId="64"/>
    <cellStyle name="60% - Énfasis3" xfId="65"/>
    <cellStyle name="60% - Énfasis4" xfId="66"/>
    <cellStyle name="60% - Énfasis5" xfId="67"/>
    <cellStyle name="60% - Énfasis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Buena" xfId="82"/>
    <cellStyle name="Calculation" xfId="83"/>
    <cellStyle name="Cálculo" xfId="84"/>
    <cellStyle name="Celda de comprobación" xfId="85"/>
    <cellStyle name="Celda vinculada" xfId="86"/>
    <cellStyle name="Check Cell" xfId="87"/>
    <cellStyle name="Dane wejściowe" xfId="88"/>
    <cellStyle name="Dane wyjściowe" xfId="89"/>
    <cellStyle name="Dobre" xfId="90"/>
    <cellStyle name="Encabezado 4" xfId="91"/>
    <cellStyle name="Énfasis1" xfId="92"/>
    <cellStyle name="Énfasis2" xfId="93"/>
    <cellStyle name="Énfasis3" xfId="94"/>
    <cellStyle name="Énfasis4" xfId="95"/>
    <cellStyle name="Énfasis5" xfId="96"/>
    <cellStyle name="Énfasis6" xfId="97"/>
    <cellStyle name="Entrada" xfId="98"/>
    <cellStyle name="Euro" xfId="99"/>
    <cellStyle name="Explanatory Text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Followed Hyperlink" xfId="107"/>
    <cellStyle name="Incorrecto" xfId="108"/>
    <cellStyle name="Input" xfId="109"/>
    <cellStyle name="Komórka połączona" xfId="110"/>
    <cellStyle name="Komórka zaznaczona" xfId="111"/>
    <cellStyle name="Linked Cell" xfId="112"/>
    <cellStyle name="Comma" xfId="113"/>
    <cellStyle name="Comma [0]" xfId="114"/>
    <cellStyle name="Currency" xfId="115"/>
    <cellStyle name="Currency [0]" xfId="116"/>
    <cellStyle name="Nagłówek 1" xfId="117"/>
    <cellStyle name="Nagłówek 2" xfId="118"/>
    <cellStyle name="Nagłówek 3" xfId="119"/>
    <cellStyle name="Nagłówek 4" xfId="120"/>
    <cellStyle name="Neutral" xfId="121"/>
    <cellStyle name="Neutralne" xfId="122"/>
    <cellStyle name="Normal_linkpresentacion" xfId="123"/>
    <cellStyle name="Normal_Modelo de Información  2010 Final al 05.02.2010" xfId="124"/>
    <cellStyle name="Normal_SVS_Taxonomy_Notas_IAS-16_2008-05-14" xfId="125"/>
    <cellStyle name="Notas" xfId="126"/>
    <cellStyle name="Note" xfId="127"/>
    <cellStyle name="Obliczenia" xfId="128"/>
    <cellStyle name="Output" xfId="129"/>
    <cellStyle name="Percent" xfId="130"/>
    <cellStyle name="Salida" xfId="131"/>
    <cellStyle name="Suma" xfId="132"/>
    <cellStyle name="Tekst objaśnienia" xfId="133"/>
    <cellStyle name="Tekst ostrzeżenia" xfId="134"/>
    <cellStyle name="Texto de advertencia" xfId="135"/>
    <cellStyle name="Texto explicativo" xfId="136"/>
    <cellStyle name="Title" xfId="137"/>
    <cellStyle name="Título" xfId="138"/>
    <cellStyle name="Título 1" xfId="139"/>
    <cellStyle name="Título 2" xfId="140"/>
    <cellStyle name="Título 3" xfId="141"/>
    <cellStyle name="Total" xfId="142"/>
    <cellStyle name="Tytuł" xfId="143"/>
    <cellStyle name="Uwaga" xfId="144"/>
    <cellStyle name="Warning Text" xfId="145"/>
    <cellStyle name="Złe" xfId="146"/>
  </cellStyles>
  <dxfs count="1"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showGridLines="0" zoomScale="90" zoomScaleNormal="90" workbookViewId="0" topLeftCell="A1">
      <selection activeCell="H8" sqref="H8"/>
    </sheetView>
  </sheetViews>
  <sheetFormatPr defaultColWidth="12" defaultRowHeight="10.5"/>
  <cols>
    <col min="1" max="1" width="48.66015625" style="58" customWidth="1"/>
    <col min="2" max="2" width="75.33203125" style="58" customWidth="1"/>
    <col min="3" max="3" width="14" style="0" customWidth="1"/>
    <col min="4" max="4" width="14.16015625" style="0" customWidth="1"/>
    <col min="5" max="5" width="15.33203125" style="0" customWidth="1"/>
  </cols>
  <sheetData>
    <row r="1" spans="1:5" ht="12.75">
      <c r="A1" s="61" t="s">
        <v>0</v>
      </c>
      <c r="B1" s="3" t="s">
        <v>1</v>
      </c>
      <c r="C1" s="4" t="s">
        <v>2</v>
      </c>
      <c r="D1" s="5" t="s">
        <v>2</v>
      </c>
      <c r="E1" s="5" t="s">
        <v>3</v>
      </c>
    </row>
    <row r="2" spans="1:5" ht="12.75">
      <c r="A2" s="59"/>
      <c r="B2" s="57"/>
      <c r="C2" s="7" t="s">
        <v>4</v>
      </c>
      <c r="D2" s="8" t="s">
        <v>5</v>
      </c>
      <c r="E2" s="55" t="s">
        <v>326</v>
      </c>
    </row>
    <row r="3" spans="1:5" ht="12.75">
      <c r="A3" s="13" t="s">
        <v>13</v>
      </c>
      <c r="B3" s="9" t="s">
        <v>24</v>
      </c>
      <c r="C3" s="10"/>
      <c r="D3" s="10"/>
      <c r="E3" s="11"/>
    </row>
    <row r="4" spans="1:5" ht="12.75">
      <c r="A4" s="13" t="s">
        <v>26</v>
      </c>
      <c r="B4" s="12" t="s">
        <v>25</v>
      </c>
      <c r="C4" s="13"/>
      <c r="D4" s="13"/>
      <c r="E4" s="14"/>
    </row>
    <row r="5" spans="1:5" ht="12.75">
      <c r="A5" s="13" t="s">
        <v>26</v>
      </c>
      <c r="B5" s="30" t="s">
        <v>327</v>
      </c>
      <c r="C5" s="13"/>
      <c r="D5" s="13"/>
      <c r="E5" s="14"/>
    </row>
    <row r="6" spans="1:5" ht="12.75">
      <c r="A6" s="13" t="s">
        <v>357</v>
      </c>
      <c r="B6" s="15" t="s">
        <v>6</v>
      </c>
      <c r="C6" s="16">
        <v>1</v>
      </c>
      <c r="D6" s="17">
        <v>1</v>
      </c>
      <c r="E6" s="16">
        <v>1</v>
      </c>
    </row>
    <row r="7" spans="1:5" ht="12.75">
      <c r="A7" s="13" t="s">
        <v>15</v>
      </c>
      <c r="B7" s="15" t="s">
        <v>14</v>
      </c>
      <c r="C7" s="16">
        <v>1</v>
      </c>
      <c r="D7" s="17">
        <v>1</v>
      </c>
      <c r="E7" s="16">
        <v>1</v>
      </c>
    </row>
    <row r="8" spans="1:5" ht="12.75">
      <c r="A8" s="13" t="s">
        <v>13</v>
      </c>
      <c r="B8" s="15" t="s">
        <v>12</v>
      </c>
      <c r="C8" s="16">
        <v>1</v>
      </c>
      <c r="D8" s="17">
        <v>1</v>
      </c>
      <c r="E8" s="16">
        <v>1</v>
      </c>
    </row>
    <row r="9" spans="1:5" ht="12.75">
      <c r="A9" s="13" t="s">
        <v>19</v>
      </c>
      <c r="B9" s="15" t="s">
        <v>18</v>
      </c>
      <c r="C9" s="16">
        <v>1</v>
      </c>
      <c r="D9" s="17">
        <v>1</v>
      </c>
      <c r="E9" s="16">
        <v>1</v>
      </c>
    </row>
    <row r="10" spans="1:5" ht="12.75">
      <c r="A10" s="13" t="s">
        <v>83</v>
      </c>
      <c r="B10" s="15" t="s">
        <v>7</v>
      </c>
      <c r="C10" s="16">
        <v>1</v>
      </c>
      <c r="D10" s="17">
        <v>1</v>
      </c>
      <c r="E10" s="16">
        <v>1</v>
      </c>
    </row>
    <row r="11" spans="1:5" ht="12.75">
      <c r="A11" s="13" t="s">
        <v>20</v>
      </c>
      <c r="B11" s="15" t="s">
        <v>8</v>
      </c>
      <c r="C11" s="16">
        <v>1</v>
      </c>
      <c r="D11" s="17">
        <v>1</v>
      </c>
      <c r="E11" s="16">
        <v>1</v>
      </c>
    </row>
    <row r="12" spans="1:5" ht="12.75">
      <c r="A12" s="13" t="s">
        <v>358</v>
      </c>
      <c r="B12" s="15" t="s">
        <v>328</v>
      </c>
      <c r="C12" s="16">
        <v>1</v>
      </c>
      <c r="D12" s="17">
        <v>1</v>
      </c>
      <c r="E12" s="16">
        <v>1</v>
      </c>
    </row>
    <row r="13" spans="1:5" ht="12.75">
      <c r="A13" s="13" t="s">
        <v>17</v>
      </c>
      <c r="B13" s="15" t="s">
        <v>16</v>
      </c>
      <c r="C13" s="16">
        <v>1</v>
      </c>
      <c r="D13" s="17">
        <v>1</v>
      </c>
      <c r="E13" s="16">
        <v>1</v>
      </c>
    </row>
    <row r="14" spans="1:5" ht="31.5">
      <c r="A14" s="13" t="s">
        <v>21</v>
      </c>
      <c r="B14" s="28" t="s">
        <v>359</v>
      </c>
      <c r="C14" s="18">
        <f>SUM(C6:C13)</f>
        <v>8</v>
      </c>
      <c r="D14" s="18">
        <f>SUM(D6:D13)</f>
        <v>8</v>
      </c>
      <c r="E14" s="18">
        <f>SUM(E6:E13)</f>
        <v>8</v>
      </c>
    </row>
    <row r="15" spans="1:5" ht="21">
      <c r="A15" s="13" t="s">
        <v>329</v>
      </c>
      <c r="B15" s="56" t="s">
        <v>330</v>
      </c>
      <c r="C15" s="16">
        <v>1</v>
      </c>
      <c r="D15" s="17">
        <v>1</v>
      </c>
      <c r="E15" s="16">
        <v>1</v>
      </c>
    </row>
    <row r="16" spans="1:5" ht="21">
      <c r="A16" s="13" t="s">
        <v>329</v>
      </c>
      <c r="B16" s="56" t="s">
        <v>331</v>
      </c>
      <c r="C16" s="16">
        <v>1</v>
      </c>
      <c r="D16" s="17">
        <v>1</v>
      </c>
      <c r="E16" s="16">
        <v>1</v>
      </c>
    </row>
    <row r="17" spans="1:5" ht="31.5">
      <c r="A17" s="13" t="s">
        <v>360</v>
      </c>
      <c r="B17" s="28" t="s">
        <v>22</v>
      </c>
      <c r="C17" s="18">
        <f>+C15+C16</f>
        <v>2</v>
      </c>
      <c r="D17" s="18">
        <f>+D15+D16</f>
        <v>2</v>
      </c>
      <c r="E17" s="18">
        <f>+E15+E16</f>
        <v>2</v>
      </c>
    </row>
    <row r="18" spans="1:5" ht="12.75">
      <c r="A18" s="13" t="s">
        <v>21</v>
      </c>
      <c r="B18" s="28" t="s">
        <v>23</v>
      </c>
      <c r="C18" s="18">
        <f>+C14+C17</f>
        <v>10</v>
      </c>
      <c r="D18" s="18">
        <f>+D14+D17</f>
        <v>10</v>
      </c>
      <c r="E18" s="18">
        <f>+E14+E17</f>
        <v>10</v>
      </c>
    </row>
    <row r="19" spans="1:5" ht="12.75">
      <c r="A19" s="13" t="s">
        <v>26</v>
      </c>
      <c r="B19" s="30" t="s">
        <v>27</v>
      </c>
      <c r="C19" s="13"/>
      <c r="D19" s="13"/>
      <c r="E19" s="13"/>
    </row>
    <row r="20" spans="1:5" ht="12.75">
      <c r="A20" s="13" t="s">
        <v>15</v>
      </c>
      <c r="B20" s="28" t="s">
        <v>34</v>
      </c>
      <c r="C20" s="16">
        <v>1</v>
      </c>
      <c r="D20" s="17">
        <v>1</v>
      </c>
      <c r="E20" s="16">
        <v>1</v>
      </c>
    </row>
    <row r="21" spans="1:5" ht="12.75">
      <c r="A21" s="13" t="s">
        <v>13</v>
      </c>
      <c r="B21" s="28" t="s">
        <v>35</v>
      </c>
      <c r="C21" s="16">
        <v>1</v>
      </c>
      <c r="D21" s="17">
        <v>1</v>
      </c>
      <c r="E21" s="16">
        <v>1</v>
      </c>
    </row>
    <row r="22" spans="1:5" ht="12.75">
      <c r="A22" s="13" t="s">
        <v>19</v>
      </c>
      <c r="B22" s="28" t="s">
        <v>332</v>
      </c>
      <c r="C22" s="16">
        <v>1</v>
      </c>
      <c r="D22" s="17">
        <v>1</v>
      </c>
      <c r="E22" s="16">
        <v>1</v>
      </c>
    </row>
    <row r="23" spans="1:5" ht="12.75">
      <c r="A23" s="13" t="s">
        <v>83</v>
      </c>
      <c r="B23" s="28" t="s">
        <v>9</v>
      </c>
      <c r="C23" s="16">
        <v>1</v>
      </c>
      <c r="D23" s="17">
        <v>1</v>
      </c>
      <c r="E23" s="16">
        <v>1</v>
      </c>
    </row>
    <row r="24" spans="1:5" ht="12.75">
      <c r="A24" s="13" t="s">
        <v>37</v>
      </c>
      <c r="B24" s="28" t="s">
        <v>309</v>
      </c>
      <c r="C24" s="16">
        <v>1</v>
      </c>
      <c r="D24" s="17">
        <v>1</v>
      </c>
      <c r="E24" s="16">
        <v>1</v>
      </c>
    </row>
    <row r="25" spans="1:5" ht="12.75">
      <c r="A25" s="13" t="s">
        <v>361</v>
      </c>
      <c r="B25" s="28" t="s">
        <v>31</v>
      </c>
      <c r="C25" s="16">
        <v>1</v>
      </c>
      <c r="D25" s="17">
        <v>1</v>
      </c>
      <c r="E25" s="16">
        <v>1</v>
      </c>
    </row>
    <row r="26" spans="1:5" ht="12.75">
      <c r="A26" s="13" t="s">
        <v>362</v>
      </c>
      <c r="B26" s="28" t="s">
        <v>30</v>
      </c>
      <c r="C26" s="16">
        <v>1</v>
      </c>
      <c r="D26" s="17">
        <v>1</v>
      </c>
      <c r="E26" s="16">
        <v>1</v>
      </c>
    </row>
    <row r="27" spans="1:5" ht="12.75">
      <c r="A27" s="13" t="s">
        <v>363</v>
      </c>
      <c r="B27" s="28" t="s">
        <v>28</v>
      </c>
      <c r="C27" s="16">
        <v>1</v>
      </c>
      <c r="D27" s="17">
        <v>1</v>
      </c>
      <c r="E27" s="16">
        <v>1</v>
      </c>
    </row>
    <row r="28" spans="1:5" ht="12.75">
      <c r="A28" s="13" t="s">
        <v>358</v>
      </c>
      <c r="B28" s="28" t="s">
        <v>336</v>
      </c>
      <c r="C28" s="16">
        <v>1</v>
      </c>
      <c r="D28" s="17">
        <v>1</v>
      </c>
      <c r="E28" s="16">
        <v>1</v>
      </c>
    </row>
    <row r="29" spans="1:5" ht="12.75">
      <c r="A29" s="13" t="s">
        <v>364</v>
      </c>
      <c r="B29" s="28" t="s">
        <v>29</v>
      </c>
      <c r="C29" s="16">
        <v>1</v>
      </c>
      <c r="D29" s="17">
        <v>1</v>
      </c>
      <c r="E29" s="16">
        <v>1</v>
      </c>
    </row>
    <row r="30" spans="1:5" ht="12.75">
      <c r="A30" s="13" t="s">
        <v>36</v>
      </c>
      <c r="B30" s="28" t="s">
        <v>33</v>
      </c>
      <c r="C30" s="16">
        <v>1</v>
      </c>
      <c r="D30" s="17">
        <v>1</v>
      </c>
      <c r="E30" s="16">
        <v>1</v>
      </c>
    </row>
    <row r="31" spans="1:5" ht="12.75">
      <c r="A31" s="13" t="s">
        <v>42</v>
      </c>
      <c r="B31" s="28" t="s">
        <v>41</v>
      </c>
      <c r="C31" s="18">
        <f>SUM(C20:C30)</f>
        <v>11</v>
      </c>
      <c r="D31" s="18">
        <f>SUM(D20:D30)</f>
        <v>11</v>
      </c>
      <c r="E31" s="18">
        <f>SUM(E20:E30)</f>
        <v>11</v>
      </c>
    </row>
    <row r="32" spans="1:5" ht="12.75">
      <c r="A32" s="13" t="s">
        <v>45</v>
      </c>
      <c r="B32" s="39" t="s">
        <v>44</v>
      </c>
      <c r="C32" s="18">
        <f>+C18+C31</f>
        <v>21</v>
      </c>
      <c r="D32" s="18">
        <f>+D18+D31</f>
        <v>21</v>
      </c>
      <c r="E32" s="18">
        <f>+E18+E31</f>
        <v>21</v>
      </c>
    </row>
    <row r="33" spans="1:5" ht="12.75">
      <c r="A33" s="13"/>
      <c r="B33" s="13"/>
      <c r="C33" s="13"/>
      <c r="D33" s="13"/>
      <c r="E33" s="13"/>
    </row>
    <row r="34" spans="1:5" ht="12.75">
      <c r="A34" s="13"/>
      <c r="B34" s="13"/>
      <c r="C34" s="13"/>
      <c r="D34" s="13"/>
      <c r="E34" s="13"/>
    </row>
    <row r="35" spans="1:5" ht="12.75">
      <c r="A35" s="13" t="s">
        <v>26</v>
      </c>
      <c r="B35" s="31" t="s">
        <v>46</v>
      </c>
      <c r="C35" s="13"/>
      <c r="D35" s="13"/>
      <c r="E35" s="13"/>
    </row>
    <row r="36" spans="1:5" ht="12.75">
      <c r="A36" s="13" t="s">
        <v>26</v>
      </c>
      <c r="B36" s="30" t="s">
        <v>58</v>
      </c>
      <c r="C36" s="13"/>
      <c r="D36" s="13"/>
      <c r="E36" s="13"/>
    </row>
    <row r="37" spans="1:5" ht="12.75">
      <c r="A37" s="13" t="s">
        <v>26</v>
      </c>
      <c r="B37" s="29" t="s">
        <v>68</v>
      </c>
      <c r="C37" s="13"/>
      <c r="D37" s="13"/>
      <c r="E37" s="13"/>
    </row>
    <row r="38" spans="1:5" ht="12.75">
      <c r="A38" s="13" t="s">
        <v>65</v>
      </c>
      <c r="B38" s="15" t="s">
        <v>73</v>
      </c>
      <c r="C38" s="16">
        <v>1</v>
      </c>
      <c r="D38" s="17">
        <v>1</v>
      </c>
      <c r="E38" s="16">
        <v>1</v>
      </c>
    </row>
    <row r="39" spans="1:5" ht="12.75">
      <c r="A39" s="13" t="s">
        <v>62</v>
      </c>
      <c r="B39" s="15" t="s">
        <v>71</v>
      </c>
      <c r="C39" s="16">
        <v>1</v>
      </c>
      <c r="D39" s="17">
        <v>1</v>
      </c>
      <c r="E39" s="16">
        <v>1</v>
      </c>
    </row>
    <row r="40" spans="1:5" ht="12.75">
      <c r="A40" s="13" t="s">
        <v>83</v>
      </c>
      <c r="B40" s="15" t="s">
        <v>10</v>
      </c>
      <c r="C40" s="16">
        <v>1</v>
      </c>
      <c r="D40" s="17">
        <v>1</v>
      </c>
      <c r="E40" s="16">
        <v>1</v>
      </c>
    </row>
    <row r="41" spans="1:5" ht="12.75">
      <c r="A41" s="13" t="s">
        <v>365</v>
      </c>
      <c r="B41" s="15" t="s">
        <v>70</v>
      </c>
      <c r="C41" s="16">
        <v>1</v>
      </c>
      <c r="D41" s="17">
        <v>1</v>
      </c>
      <c r="E41" s="16">
        <v>1</v>
      </c>
    </row>
    <row r="42" spans="1:5" ht="12.75">
      <c r="A42" s="13" t="s">
        <v>17</v>
      </c>
      <c r="B42" s="15" t="s">
        <v>72</v>
      </c>
      <c r="C42" s="16">
        <v>1</v>
      </c>
      <c r="D42" s="17">
        <v>1</v>
      </c>
      <c r="E42" s="16">
        <v>1</v>
      </c>
    </row>
    <row r="43" spans="1:5" ht="12.75">
      <c r="A43" s="13" t="s">
        <v>366</v>
      </c>
      <c r="B43" s="15" t="s">
        <v>69</v>
      </c>
      <c r="C43" s="16">
        <v>1</v>
      </c>
      <c r="D43" s="17">
        <v>1</v>
      </c>
      <c r="E43" s="16">
        <v>1</v>
      </c>
    </row>
    <row r="44" spans="1:5" ht="12.75">
      <c r="A44" s="13" t="s">
        <v>13</v>
      </c>
      <c r="B44" s="15" t="s">
        <v>74</v>
      </c>
      <c r="C44" s="16">
        <v>1</v>
      </c>
      <c r="D44" s="17">
        <v>1</v>
      </c>
      <c r="E44" s="16">
        <v>1</v>
      </c>
    </row>
    <row r="45" spans="1:5" ht="31.5">
      <c r="A45" s="13" t="s">
        <v>21</v>
      </c>
      <c r="B45" s="56" t="s">
        <v>75</v>
      </c>
      <c r="C45" s="18">
        <f>SUM(C38:C44)</f>
        <v>7</v>
      </c>
      <c r="D45" s="18">
        <f>SUM(D38:D44)</f>
        <v>7</v>
      </c>
      <c r="E45" s="18">
        <f>SUM(E38:E44)</f>
        <v>7</v>
      </c>
    </row>
    <row r="46" spans="1:5" ht="21">
      <c r="A46" s="13" t="s">
        <v>77</v>
      </c>
      <c r="B46" s="56" t="s">
        <v>76</v>
      </c>
      <c r="C46" s="16">
        <v>1</v>
      </c>
      <c r="D46" s="17">
        <v>1</v>
      </c>
      <c r="E46" s="16">
        <v>1</v>
      </c>
    </row>
    <row r="47" spans="1:5" ht="12.75">
      <c r="A47" s="13" t="s">
        <v>67</v>
      </c>
      <c r="B47" s="15" t="s">
        <v>78</v>
      </c>
      <c r="C47" s="18">
        <f>+C45+C46</f>
        <v>8</v>
      </c>
      <c r="D47" s="18">
        <f>+D45+D46</f>
        <v>8</v>
      </c>
      <c r="E47" s="18">
        <f>+E45+E46</f>
        <v>8</v>
      </c>
    </row>
    <row r="48" spans="1:5" ht="12.75">
      <c r="A48" s="13" t="s">
        <v>26</v>
      </c>
      <c r="B48" s="29" t="s">
        <v>59</v>
      </c>
      <c r="C48" s="13"/>
      <c r="D48" s="13"/>
      <c r="E48" s="13"/>
    </row>
    <row r="49" spans="1:5" ht="12.75">
      <c r="A49" s="13" t="s">
        <v>65</v>
      </c>
      <c r="B49" s="15" t="s">
        <v>64</v>
      </c>
      <c r="C49" s="16">
        <v>1</v>
      </c>
      <c r="D49" s="17">
        <v>1</v>
      </c>
      <c r="E49" s="16">
        <v>1</v>
      </c>
    </row>
    <row r="50" spans="1:5" ht="12.75">
      <c r="A50" s="13" t="s">
        <v>62</v>
      </c>
      <c r="B50" s="15" t="s">
        <v>59</v>
      </c>
      <c r="C50" s="16">
        <v>1</v>
      </c>
      <c r="D50" s="17">
        <v>1</v>
      </c>
      <c r="E50" s="16">
        <v>1</v>
      </c>
    </row>
    <row r="51" spans="1:5" ht="12.75">
      <c r="A51" s="13" t="s">
        <v>83</v>
      </c>
      <c r="B51" s="15" t="s">
        <v>84</v>
      </c>
      <c r="C51" s="16">
        <v>1</v>
      </c>
      <c r="D51" s="17">
        <v>1</v>
      </c>
      <c r="E51" s="16">
        <v>1</v>
      </c>
    </row>
    <row r="52" spans="1:5" ht="12.75">
      <c r="A52" s="13" t="s">
        <v>365</v>
      </c>
      <c r="B52" s="15" t="s">
        <v>61</v>
      </c>
      <c r="C52" s="16">
        <v>1</v>
      </c>
      <c r="D52" s="17">
        <v>1</v>
      </c>
      <c r="E52" s="16">
        <v>1</v>
      </c>
    </row>
    <row r="53" spans="1:5" ht="12.75">
      <c r="A53" s="13" t="s">
        <v>367</v>
      </c>
      <c r="B53" s="15" t="s">
        <v>63</v>
      </c>
      <c r="C53" s="16">
        <v>1</v>
      </c>
      <c r="D53" s="17">
        <v>1</v>
      </c>
      <c r="E53" s="16">
        <v>1</v>
      </c>
    </row>
    <row r="54" spans="1:5" ht="12.75">
      <c r="A54" s="13" t="s">
        <v>366</v>
      </c>
      <c r="B54" s="15" t="s">
        <v>60</v>
      </c>
      <c r="C54" s="16">
        <v>1</v>
      </c>
      <c r="D54" s="17">
        <v>1</v>
      </c>
      <c r="E54" s="16">
        <v>1</v>
      </c>
    </row>
    <row r="55" spans="1:5" ht="12.75">
      <c r="A55" s="13" t="s">
        <v>13</v>
      </c>
      <c r="B55" s="15" t="s">
        <v>66</v>
      </c>
      <c r="C55" s="16">
        <v>1</v>
      </c>
      <c r="D55" s="17">
        <v>1</v>
      </c>
      <c r="E55" s="16">
        <v>1</v>
      </c>
    </row>
    <row r="56" spans="1:5" ht="12.75">
      <c r="A56" s="13" t="s">
        <v>67</v>
      </c>
      <c r="B56" s="15" t="s">
        <v>82</v>
      </c>
      <c r="C56" s="18">
        <f>SUM(C49:C55)</f>
        <v>7</v>
      </c>
      <c r="D56" s="18">
        <f>SUM(D49:D55)</f>
        <v>7</v>
      </c>
      <c r="E56" s="18">
        <f>SUM(E49:E55)</f>
        <v>7</v>
      </c>
    </row>
    <row r="57" spans="1:5" ht="12.75">
      <c r="A57" s="13" t="s">
        <v>80</v>
      </c>
      <c r="B57" s="28" t="s">
        <v>79</v>
      </c>
      <c r="C57" s="18">
        <f>+C47+C56</f>
        <v>15</v>
      </c>
      <c r="D57" s="19">
        <f>+D47+D56</f>
        <v>15</v>
      </c>
      <c r="E57" s="18">
        <f>+E47+E56</f>
        <v>15</v>
      </c>
    </row>
    <row r="58" spans="1:5" ht="12.75">
      <c r="A58" s="13" t="s">
        <v>26</v>
      </c>
      <c r="B58" s="30" t="s">
        <v>47</v>
      </c>
      <c r="C58" s="13"/>
      <c r="D58" s="13"/>
      <c r="E58" s="13"/>
    </row>
    <row r="59" spans="1:5" ht="12.75">
      <c r="A59" s="13" t="s">
        <v>49</v>
      </c>
      <c r="B59" s="28" t="s">
        <v>48</v>
      </c>
      <c r="C59" s="16">
        <v>2</v>
      </c>
      <c r="D59" s="17">
        <v>2</v>
      </c>
      <c r="E59" s="16">
        <v>2</v>
      </c>
    </row>
    <row r="60" spans="1:5" ht="12.75">
      <c r="A60" s="13" t="s">
        <v>49</v>
      </c>
      <c r="B60" s="28" t="s">
        <v>333</v>
      </c>
      <c r="C60" s="16">
        <v>1</v>
      </c>
      <c r="D60" s="17">
        <v>1</v>
      </c>
      <c r="E60" s="16">
        <v>1</v>
      </c>
    </row>
    <row r="61" spans="1:5" ht="12.75">
      <c r="A61" s="13" t="s">
        <v>49</v>
      </c>
      <c r="B61" s="28" t="s">
        <v>50</v>
      </c>
      <c r="C61" s="16">
        <v>1</v>
      </c>
      <c r="D61" s="17">
        <v>1</v>
      </c>
      <c r="E61" s="16">
        <v>1</v>
      </c>
    </row>
    <row r="62" spans="1:5" ht="12.75">
      <c r="A62" s="13" t="s">
        <v>49</v>
      </c>
      <c r="B62" s="28" t="s">
        <v>51</v>
      </c>
      <c r="C62" s="16">
        <v>-1</v>
      </c>
      <c r="D62" s="16">
        <v>-1</v>
      </c>
      <c r="E62" s="16">
        <v>-1</v>
      </c>
    </row>
    <row r="63" spans="1:5" ht="12.75">
      <c r="A63" s="13" t="s">
        <v>49</v>
      </c>
      <c r="B63" s="28" t="s">
        <v>52</v>
      </c>
      <c r="C63" s="16">
        <v>1</v>
      </c>
      <c r="D63" s="17">
        <v>1</v>
      </c>
      <c r="E63" s="16">
        <v>1</v>
      </c>
    </row>
    <row r="64" spans="1:5" ht="12.75">
      <c r="A64" s="13" t="s">
        <v>49</v>
      </c>
      <c r="B64" s="28" t="s">
        <v>53</v>
      </c>
      <c r="C64" s="16">
        <v>1</v>
      </c>
      <c r="D64" s="17">
        <v>1</v>
      </c>
      <c r="E64" s="16">
        <v>1</v>
      </c>
    </row>
    <row r="65" spans="1:5" ht="12.75">
      <c r="A65" s="13" t="s">
        <v>49</v>
      </c>
      <c r="B65" s="28" t="s">
        <v>54</v>
      </c>
      <c r="C65" s="18">
        <f>SUM(C59:C64)</f>
        <v>5</v>
      </c>
      <c r="D65" s="18">
        <f>SUM(D59:D64)</f>
        <v>5</v>
      </c>
      <c r="E65" s="18">
        <f>SUM(E59:E64)</f>
        <v>5</v>
      </c>
    </row>
    <row r="66" spans="1:5" ht="12.75">
      <c r="A66" s="13" t="s">
        <v>56</v>
      </c>
      <c r="B66" s="28" t="s">
        <v>55</v>
      </c>
      <c r="C66" s="16">
        <v>1</v>
      </c>
      <c r="D66" s="17">
        <v>1</v>
      </c>
      <c r="E66" s="16">
        <v>1</v>
      </c>
    </row>
    <row r="67" spans="1:5" ht="12.75">
      <c r="A67" s="13" t="s">
        <v>337</v>
      </c>
      <c r="B67" s="28" t="s">
        <v>57</v>
      </c>
      <c r="C67" s="18">
        <f>+C65+C66</f>
        <v>6</v>
      </c>
      <c r="D67" s="18">
        <f>+D65+D66</f>
        <v>6</v>
      </c>
      <c r="E67" s="18">
        <f>+E65+E66</f>
        <v>6</v>
      </c>
    </row>
    <row r="68" spans="1:5" ht="12.75">
      <c r="A68" s="13" t="s">
        <v>26</v>
      </c>
      <c r="B68" s="39" t="s">
        <v>81</v>
      </c>
      <c r="C68" s="18">
        <f>+C57+C67</f>
        <v>21</v>
      </c>
      <c r="D68" s="18">
        <f>+D57+D67</f>
        <v>21</v>
      </c>
      <c r="E68" s="18">
        <f>+E57+E67</f>
        <v>21</v>
      </c>
    </row>
    <row r="69" spans="1:5" ht="12.75">
      <c r="A69" s="13"/>
      <c r="B69" s="21"/>
      <c r="C69" s="21"/>
      <c r="D69" s="21"/>
      <c r="E69" s="21"/>
    </row>
    <row r="70" spans="1:5" ht="12.75">
      <c r="A70" s="22"/>
      <c r="B70" s="22"/>
      <c r="C70" s="2"/>
      <c r="D70" s="2"/>
      <c r="E70" s="2"/>
    </row>
    <row r="71" spans="1:5" ht="12.75">
      <c r="A71" s="1"/>
      <c r="B71" s="1"/>
      <c r="C71" s="2"/>
      <c r="D71" s="2"/>
      <c r="E71" s="2"/>
    </row>
    <row r="72" spans="1:5" ht="12.75">
      <c r="A72" s="1"/>
      <c r="B72" s="1" t="s">
        <v>11</v>
      </c>
      <c r="C72" s="2"/>
      <c r="D72" s="2"/>
      <c r="E72" s="2"/>
    </row>
    <row r="73" spans="1:5" ht="12.75">
      <c r="A73" s="1"/>
      <c r="B73" s="1"/>
      <c r="C73" s="2"/>
      <c r="D73" s="2"/>
      <c r="E73" s="2"/>
    </row>
  </sheetData>
  <printOptions/>
  <pageMargins left="0.75" right="0.75" top="1" bottom="1" header="0" footer="0"/>
  <pageSetup horizontalDpi="600" verticalDpi="600" orientation="portrait" paperSize="9" scale="64" r:id="rId1"/>
  <ignoredErrors>
    <ignoredError sqref="E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="90" zoomScaleNormal="90" workbookViewId="0" topLeftCell="A1">
      <selection activeCell="A1" sqref="A1"/>
    </sheetView>
  </sheetViews>
  <sheetFormatPr defaultColWidth="12" defaultRowHeight="10.5"/>
  <cols>
    <col min="1" max="1" width="48.83203125" style="0" customWidth="1"/>
    <col min="2" max="2" width="67.16015625" style="0" bestFit="1" customWidth="1"/>
    <col min="5" max="5" width="13.66015625" style="0" customWidth="1"/>
  </cols>
  <sheetData>
    <row r="1" spans="1:5" ht="12.75">
      <c r="A1" s="61" t="s">
        <v>0</v>
      </c>
      <c r="B1" s="3" t="s">
        <v>85</v>
      </c>
      <c r="C1" s="4" t="s">
        <v>2</v>
      </c>
      <c r="D1" s="32" t="s">
        <v>2</v>
      </c>
      <c r="E1" s="5" t="s">
        <v>3</v>
      </c>
    </row>
    <row r="2" spans="1:5" ht="12.75">
      <c r="A2" s="33"/>
      <c r="B2" s="6"/>
      <c r="C2" s="7" t="s">
        <v>4</v>
      </c>
      <c r="D2" s="34" t="s">
        <v>5</v>
      </c>
      <c r="E2" s="55" t="s">
        <v>326</v>
      </c>
    </row>
    <row r="3" spans="1:5" ht="12.75">
      <c r="A3" s="37" t="s">
        <v>13</v>
      </c>
      <c r="B3" s="38" t="s">
        <v>38</v>
      </c>
      <c r="C3" s="13"/>
      <c r="D3" s="14"/>
      <c r="E3" s="14"/>
    </row>
    <row r="4" spans="1:5" ht="12.75">
      <c r="A4" s="37" t="s">
        <v>26</v>
      </c>
      <c r="B4" s="31" t="s">
        <v>40</v>
      </c>
      <c r="C4" s="13"/>
      <c r="D4" s="14"/>
      <c r="E4" s="14"/>
    </row>
    <row r="5" spans="1:5" ht="12.75">
      <c r="A5" s="37" t="s">
        <v>357</v>
      </c>
      <c r="B5" s="39" t="s">
        <v>43</v>
      </c>
      <c r="C5" s="35">
        <v>1</v>
      </c>
      <c r="D5" s="35">
        <v>1</v>
      </c>
      <c r="E5" s="35">
        <v>1</v>
      </c>
    </row>
    <row r="6" spans="1:5" ht="12.75">
      <c r="A6" s="37" t="s">
        <v>17</v>
      </c>
      <c r="B6" s="39" t="s">
        <v>16</v>
      </c>
      <c r="C6" s="36">
        <v>1</v>
      </c>
      <c r="D6" s="36">
        <v>1</v>
      </c>
      <c r="E6" s="36">
        <v>1</v>
      </c>
    </row>
    <row r="7" spans="1:5" ht="12.75">
      <c r="A7" s="37" t="s">
        <v>20</v>
      </c>
      <c r="B7" s="39" t="s">
        <v>8</v>
      </c>
      <c r="C7" s="36">
        <v>1</v>
      </c>
      <c r="D7" s="36">
        <v>1</v>
      </c>
      <c r="E7" s="36">
        <v>1</v>
      </c>
    </row>
    <row r="8" spans="1:5" ht="21">
      <c r="A8" s="13" t="s">
        <v>329</v>
      </c>
      <c r="B8" s="56" t="s">
        <v>330</v>
      </c>
      <c r="C8" s="36">
        <v>1</v>
      </c>
      <c r="D8" s="36">
        <v>1</v>
      </c>
      <c r="E8" s="36">
        <v>1</v>
      </c>
    </row>
    <row r="9" spans="1:5" ht="31.5">
      <c r="A9" s="13" t="s">
        <v>334</v>
      </c>
      <c r="B9" s="56" t="s">
        <v>331</v>
      </c>
      <c r="C9" s="36">
        <v>1</v>
      </c>
      <c r="D9" s="36">
        <v>1</v>
      </c>
      <c r="E9" s="36">
        <v>1</v>
      </c>
    </row>
    <row r="10" spans="1:5" ht="31.5">
      <c r="A10" s="37" t="s">
        <v>335</v>
      </c>
      <c r="B10" s="39" t="s">
        <v>22</v>
      </c>
      <c r="C10" s="18">
        <f>+C8+C9</f>
        <v>2</v>
      </c>
      <c r="D10" s="18">
        <f>+D8+D9</f>
        <v>2</v>
      </c>
      <c r="E10" s="18">
        <f>+E8+E9</f>
        <v>2</v>
      </c>
    </row>
    <row r="11" spans="1:7" ht="12.75">
      <c r="A11" s="13" t="s">
        <v>83</v>
      </c>
      <c r="B11" s="39" t="s">
        <v>354</v>
      </c>
      <c r="C11" s="16">
        <v>1</v>
      </c>
      <c r="D11" s="17">
        <v>1</v>
      </c>
      <c r="E11" s="16">
        <v>1</v>
      </c>
      <c r="G11" s="27"/>
    </row>
    <row r="12" spans="1:5" ht="12.75">
      <c r="A12" s="37" t="s">
        <v>13</v>
      </c>
      <c r="B12" s="39" t="s">
        <v>87</v>
      </c>
      <c r="C12" s="36">
        <v>1</v>
      </c>
      <c r="D12" s="36">
        <v>1</v>
      </c>
      <c r="E12" s="36">
        <v>1</v>
      </c>
    </row>
    <row r="13" spans="1:5" ht="12.75">
      <c r="A13" s="37" t="s">
        <v>19</v>
      </c>
      <c r="B13" s="39" t="s">
        <v>88</v>
      </c>
      <c r="C13" s="36">
        <v>1</v>
      </c>
      <c r="D13" s="36">
        <v>1</v>
      </c>
      <c r="E13" s="36">
        <v>1</v>
      </c>
    </row>
    <row r="14" spans="1:5" ht="12.75">
      <c r="A14" s="37" t="s">
        <v>15</v>
      </c>
      <c r="B14" s="39" t="s">
        <v>86</v>
      </c>
      <c r="C14" s="36">
        <v>1</v>
      </c>
      <c r="D14" s="36">
        <v>1</v>
      </c>
      <c r="E14" s="36">
        <v>1</v>
      </c>
    </row>
    <row r="15" spans="1:5" ht="12.75">
      <c r="A15" s="37" t="s">
        <v>36</v>
      </c>
      <c r="B15" s="39" t="s">
        <v>33</v>
      </c>
      <c r="C15" s="36">
        <v>1</v>
      </c>
      <c r="D15" s="36">
        <v>1</v>
      </c>
      <c r="E15" s="36">
        <v>1</v>
      </c>
    </row>
    <row r="16" spans="1:5" ht="21">
      <c r="A16" s="37" t="s">
        <v>37</v>
      </c>
      <c r="B16" s="39" t="s">
        <v>309</v>
      </c>
      <c r="C16" s="36">
        <v>1</v>
      </c>
      <c r="D16" s="36">
        <v>1</v>
      </c>
      <c r="E16" s="36">
        <v>1</v>
      </c>
    </row>
    <row r="17" spans="1:5" ht="12.75">
      <c r="A17" s="37" t="s">
        <v>358</v>
      </c>
      <c r="B17" s="39" t="s">
        <v>32</v>
      </c>
      <c r="C17" s="36">
        <v>1</v>
      </c>
      <c r="D17" s="36">
        <v>1</v>
      </c>
      <c r="E17" s="36">
        <v>1</v>
      </c>
    </row>
    <row r="18" spans="1:5" ht="21">
      <c r="A18" s="37" t="s">
        <v>361</v>
      </c>
      <c r="B18" s="39" t="s">
        <v>31</v>
      </c>
      <c r="C18" s="36">
        <v>1</v>
      </c>
      <c r="D18" s="36">
        <v>1</v>
      </c>
      <c r="E18" s="36">
        <v>1</v>
      </c>
    </row>
    <row r="19" spans="1:5" ht="12.75">
      <c r="A19" s="13" t="s">
        <v>362</v>
      </c>
      <c r="B19" s="39" t="s">
        <v>30</v>
      </c>
      <c r="C19" s="36">
        <v>1</v>
      </c>
      <c r="D19" s="36">
        <v>1</v>
      </c>
      <c r="E19" s="36">
        <v>1</v>
      </c>
    </row>
    <row r="20" spans="1:5" ht="12.75">
      <c r="A20" s="37" t="s">
        <v>364</v>
      </c>
      <c r="B20" s="39" t="s">
        <v>29</v>
      </c>
      <c r="C20" s="36">
        <v>1</v>
      </c>
      <c r="D20" s="36">
        <v>1</v>
      </c>
      <c r="E20" s="36">
        <v>1</v>
      </c>
    </row>
    <row r="21" spans="1:5" ht="12.75">
      <c r="A21" s="37" t="s">
        <v>363</v>
      </c>
      <c r="B21" s="39" t="s">
        <v>28</v>
      </c>
      <c r="C21" s="36">
        <v>1</v>
      </c>
      <c r="D21" s="36">
        <v>1</v>
      </c>
      <c r="E21" s="36">
        <v>1</v>
      </c>
    </row>
    <row r="22" spans="1:5" ht="21">
      <c r="A22" s="37" t="s">
        <v>45</v>
      </c>
      <c r="B22" s="39" t="s">
        <v>44</v>
      </c>
      <c r="C22" s="18">
        <f>+C5+C13+C15+C6+C11+C7+C10+C17+C16+C12+C14+C18+C19+C20+C21</f>
        <v>16</v>
      </c>
      <c r="D22" s="18">
        <f>+D5+D13+D15+D6+D11+D7+D10+D17+D16+D12+D14+D18+D19+D20+D21</f>
        <v>16</v>
      </c>
      <c r="E22" s="18">
        <f>+E5+E13+E15+E6+E11+E7+E10+E17+E16+E12+E14+E18+E19+E20+E21</f>
        <v>16</v>
      </c>
    </row>
    <row r="23" spans="1:5" ht="12.75">
      <c r="A23" s="60"/>
      <c r="B23" s="60"/>
      <c r="C23" s="41"/>
      <c r="D23" s="40"/>
      <c r="E23" s="40"/>
    </row>
    <row r="24" spans="1:5" ht="12.75">
      <c r="A24" s="37" t="s">
        <v>26</v>
      </c>
      <c r="B24" s="31" t="s">
        <v>46</v>
      </c>
      <c r="C24" s="41"/>
      <c r="D24" s="40"/>
      <c r="E24" s="40"/>
    </row>
    <row r="25" spans="1:5" ht="12.75">
      <c r="A25" s="37" t="s">
        <v>26</v>
      </c>
      <c r="B25" s="30" t="s">
        <v>58</v>
      </c>
      <c r="C25" s="41"/>
      <c r="D25" s="40"/>
      <c r="E25" s="40"/>
    </row>
    <row r="26" spans="1:5" ht="12.75">
      <c r="A26" s="13" t="s">
        <v>83</v>
      </c>
      <c r="B26" s="28" t="s">
        <v>355</v>
      </c>
      <c r="C26" s="16">
        <v>1</v>
      </c>
      <c r="D26" s="17">
        <v>1</v>
      </c>
      <c r="E26" s="16">
        <v>1</v>
      </c>
    </row>
    <row r="27" spans="1:5" ht="12.75">
      <c r="A27" s="37" t="s">
        <v>17</v>
      </c>
      <c r="B27" s="28" t="s">
        <v>72</v>
      </c>
      <c r="C27" s="36">
        <v>1</v>
      </c>
      <c r="D27" s="36">
        <v>1</v>
      </c>
      <c r="E27" s="36">
        <v>1</v>
      </c>
    </row>
    <row r="28" spans="1:5" ht="12.75">
      <c r="A28" s="37" t="s">
        <v>13</v>
      </c>
      <c r="B28" s="28" t="s">
        <v>92</v>
      </c>
      <c r="C28" s="36">
        <v>1</v>
      </c>
      <c r="D28" s="36">
        <v>1</v>
      </c>
      <c r="E28" s="36">
        <v>1</v>
      </c>
    </row>
    <row r="29" spans="1:5" ht="12.75">
      <c r="A29" s="37" t="s">
        <v>62</v>
      </c>
      <c r="B29" s="28" t="s">
        <v>71</v>
      </c>
      <c r="C29" s="36">
        <v>1</v>
      </c>
      <c r="D29" s="36">
        <v>1</v>
      </c>
      <c r="E29" s="36">
        <v>1</v>
      </c>
    </row>
    <row r="30" spans="1:5" ht="12.75">
      <c r="A30" s="37" t="s">
        <v>36</v>
      </c>
      <c r="B30" s="28" t="s">
        <v>63</v>
      </c>
      <c r="C30" s="36">
        <v>1</v>
      </c>
      <c r="D30" s="36">
        <v>1</v>
      </c>
      <c r="E30" s="36">
        <v>1</v>
      </c>
    </row>
    <row r="31" spans="1:5" ht="12.75">
      <c r="A31" s="37" t="s">
        <v>65</v>
      </c>
      <c r="B31" s="28" t="s">
        <v>91</v>
      </c>
      <c r="C31" s="36">
        <v>1</v>
      </c>
      <c r="D31" s="36">
        <v>1</v>
      </c>
      <c r="E31" s="36">
        <v>1</v>
      </c>
    </row>
    <row r="32" spans="1:5" ht="12.75">
      <c r="A32" s="37" t="s">
        <v>368</v>
      </c>
      <c r="B32" s="28" t="s">
        <v>89</v>
      </c>
      <c r="C32" s="36">
        <v>1</v>
      </c>
      <c r="D32" s="36">
        <v>1</v>
      </c>
      <c r="E32" s="36">
        <v>1</v>
      </c>
    </row>
    <row r="33" spans="1:5" ht="21">
      <c r="A33" s="37" t="s">
        <v>369</v>
      </c>
      <c r="B33" s="28" t="s">
        <v>90</v>
      </c>
      <c r="C33" s="36">
        <v>1</v>
      </c>
      <c r="D33" s="36">
        <v>1</v>
      </c>
      <c r="E33" s="36">
        <v>1</v>
      </c>
    </row>
    <row r="34" spans="1:5" ht="21">
      <c r="A34" s="37" t="s">
        <v>77</v>
      </c>
      <c r="B34" s="28" t="s">
        <v>76</v>
      </c>
      <c r="C34" s="36">
        <v>1</v>
      </c>
      <c r="D34" s="36">
        <v>1</v>
      </c>
      <c r="E34" s="36">
        <v>1</v>
      </c>
    </row>
    <row r="35" spans="1:5" ht="21">
      <c r="A35" s="37" t="s">
        <v>80</v>
      </c>
      <c r="B35" s="28" t="s">
        <v>79</v>
      </c>
      <c r="C35" s="18">
        <f>SUM(C26:C34)</f>
        <v>9</v>
      </c>
      <c r="D35" s="18">
        <f>SUM(D26:D34)</f>
        <v>9</v>
      </c>
      <c r="E35" s="18">
        <f>SUM(E26:E34)</f>
        <v>9</v>
      </c>
    </row>
    <row r="36" spans="1:5" ht="12.75">
      <c r="A36" s="37" t="s">
        <v>26</v>
      </c>
      <c r="B36" s="30" t="s">
        <v>47</v>
      </c>
      <c r="C36" s="41"/>
      <c r="D36" s="40"/>
      <c r="E36" s="40"/>
    </row>
    <row r="37" spans="1:5" ht="12.75">
      <c r="A37" s="37" t="s">
        <v>49</v>
      </c>
      <c r="B37" s="28" t="s">
        <v>48</v>
      </c>
      <c r="C37" s="36">
        <v>3</v>
      </c>
      <c r="D37" s="36">
        <v>3</v>
      </c>
      <c r="E37" s="36">
        <v>3</v>
      </c>
    </row>
    <row r="38" spans="1:5" ht="12.75">
      <c r="A38" s="37" t="s">
        <v>49</v>
      </c>
      <c r="B38" s="28" t="s">
        <v>333</v>
      </c>
      <c r="C38" s="36">
        <v>1</v>
      </c>
      <c r="D38" s="36">
        <v>1</v>
      </c>
      <c r="E38" s="36">
        <v>1</v>
      </c>
    </row>
    <row r="39" spans="1:5" ht="12.75">
      <c r="A39" s="37" t="s">
        <v>49</v>
      </c>
      <c r="B39" s="28" t="s">
        <v>50</v>
      </c>
      <c r="C39" s="36">
        <v>1</v>
      </c>
      <c r="D39" s="36">
        <v>1</v>
      </c>
      <c r="E39" s="36">
        <v>1</v>
      </c>
    </row>
    <row r="40" spans="1:5" ht="12.75">
      <c r="A40" s="37" t="s">
        <v>49</v>
      </c>
      <c r="B40" s="28" t="s">
        <v>51</v>
      </c>
      <c r="C40" s="36">
        <v>-1</v>
      </c>
      <c r="D40" s="36">
        <v>-1</v>
      </c>
      <c r="E40" s="36">
        <v>-1</v>
      </c>
    </row>
    <row r="41" spans="1:5" ht="12.75">
      <c r="A41" s="37" t="s">
        <v>49</v>
      </c>
      <c r="B41" s="28" t="s">
        <v>52</v>
      </c>
      <c r="C41" s="36">
        <v>1</v>
      </c>
      <c r="D41" s="36">
        <v>1</v>
      </c>
      <c r="E41" s="36">
        <v>1</v>
      </c>
    </row>
    <row r="42" spans="1:5" ht="12.75">
      <c r="A42" s="37" t="s">
        <v>49</v>
      </c>
      <c r="B42" s="28" t="s">
        <v>53</v>
      </c>
      <c r="C42" s="36">
        <v>1</v>
      </c>
      <c r="D42" s="36">
        <v>1</v>
      </c>
      <c r="E42" s="36">
        <v>1</v>
      </c>
    </row>
    <row r="43" spans="1:5" ht="12.75">
      <c r="A43" s="37" t="s">
        <v>49</v>
      </c>
      <c r="B43" s="28" t="s">
        <v>54</v>
      </c>
      <c r="C43" s="18">
        <f>SUM(C37:C42)</f>
        <v>6</v>
      </c>
      <c r="D43" s="18">
        <f>SUM(D37:D42)</f>
        <v>6</v>
      </c>
      <c r="E43" s="18">
        <f>SUM(E37:E42)</f>
        <v>6</v>
      </c>
    </row>
    <row r="44" spans="1:5" ht="12.75">
      <c r="A44" s="37" t="s">
        <v>56</v>
      </c>
      <c r="B44" s="28" t="s">
        <v>55</v>
      </c>
      <c r="C44" s="36">
        <v>1</v>
      </c>
      <c r="D44" s="36">
        <v>1</v>
      </c>
      <c r="E44" s="36">
        <v>1</v>
      </c>
    </row>
    <row r="45" spans="1:5" ht="12.75">
      <c r="A45" s="13" t="s">
        <v>337</v>
      </c>
      <c r="B45" s="28" t="s">
        <v>57</v>
      </c>
      <c r="C45" s="18">
        <f>+C43+C44</f>
        <v>7</v>
      </c>
      <c r="D45" s="18">
        <f>+D43+D44</f>
        <v>7</v>
      </c>
      <c r="E45" s="18">
        <f>+E43+E44</f>
        <v>7</v>
      </c>
    </row>
    <row r="46" spans="1:5" ht="12.75">
      <c r="A46" s="37" t="s">
        <v>26</v>
      </c>
      <c r="B46" s="39" t="s">
        <v>81</v>
      </c>
      <c r="C46" s="18">
        <f>+C35+C45</f>
        <v>16</v>
      </c>
      <c r="D46" s="18">
        <f>+D35+D45</f>
        <v>16</v>
      </c>
      <c r="E46" s="18">
        <f>+E35+E45</f>
        <v>16</v>
      </c>
    </row>
    <row r="47" spans="1:3" ht="12.75">
      <c r="A47" s="23"/>
      <c r="B47" s="25"/>
      <c r="C47" s="26"/>
    </row>
    <row r="48" spans="1:3" ht="12.75">
      <c r="A48" s="23"/>
      <c r="B48" s="1" t="s">
        <v>11</v>
      </c>
      <c r="C48" s="26"/>
    </row>
    <row r="49" spans="1:3" ht="12.75">
      <c r="A49" s="23"/>
      <c r="B49" s="24"/>
      <c r="C49" s="26"/>
    </row>
    <row r="50" spans="1:3" ht="12.75">
      <c r="A50" s="23"/>
      <c r="B50" s="24"/>
      <c r="C50" s="26"/>
    </row>
    <row r="51" spans="1:3" ht="12.75">
      <c r="A51" s="23"/>
      <c r="B51" s="24"/>
      <c r="C51" s="26"/>
    </row>
    <row r="52" spans="1:3" ht="12.75">
      <c r="A52" s="23"/>
      <c r="B52" s="24"/>
      <c r="C52" s="26"/>
    </row>
    <row r="53" spans="1:3" ht="12.75">
      <c r="A53" s="23"/>
      <c r="B53" s="24"/>
      <c r="C53" s="26"/>
    </row>
    <row r="54" spans="1:3" ht="12.75">
      <c r="A54" s="23"/>
      <c r="B54" s="24"/>
      <c r="C54" s="26"/>
    </row>
    <row r="55" spans="1:3" ht="12.75">
      <c r="A55" s="23"/>
      <c r="B55" s="24"/>
      <c r="C55" s="26"/>
    </row>
    <row r="56" spans="1:3" ht="12.75">
      <c r="A56" s="23"/>
      <c r="B56" s="24"/>
      <c r="C56" s="26"/>
    </row>
    <row r="57" spans="1:2" ht="12.75">
      <c r="A57" s="23"/>
      <c r="B57" s="25"/>
    </row>
    <row r="58" spans="1:2" ht="12.75">
      <c r="A58" s="23"/>
      <c r="B58" s="24"/>
    </row>
    <row r="59" spans="1:2" ht="12.75">
      <c r="A59" s="23"/>
      <c r="B59" s="24"/>
    </row>
    <row r="60" spans="1:2" ht="12.75">
      <c r="A60" s="23"/>
      <c r="B60" s="24"/>
    </row>
    <row r="61" spans="1:2" ht="12.75">
      <c r="A61" s="23"/>
      <c r="B61" s="24"/>
    </row>
    <row r="62" spans="1:2" ht="12.75">
      <c r="A62" s="23"/>
      <c r="B62" s="24"/>
    </row>
    <row r="63" spans="1:2" ht="12.75">
      <c r="A63" s="23"/>
      <c r="B63" s="24"/>
    </row>
    <row r="64" spans="1:2" ht="12.75">
      <c r="A64" s="23"/>
      <c r="B64" s="24"/>
    </row>
    <row r="65" spans="1:2" ht="12.75">
      <c r="A65" s="23"/>
      <c r="B65" s="24"/>
    </row>
    <row r="66" spans="1:2" ht="12.75">
      <c r="A66" s="23"/>
      <c r="B66" s="24"/>
    </row>
    <row r="67" ht="12.75">
      <c r="B67" s="58"/>
    </row>
    <row r="68" ht="12.75">
      <c r="B68" s="58"/>
    </row>
    <row r="69" ht="12.75">
      <c r="B69" s="58"/>
    </row>
    <row r="70" ht="12.75">
      <c r="B70" s="58"/>
    </row>
  </sheetData>
  <printOptions/>
  <pageMargins left="0.75" right="0.75" top="1" bottom="1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zoomScale="90" zoomScaleNormal="90" workbookViewId="0" topLeftCell="A1">
      <selection activeCell="D21" sqref="D21"/>
    </sheetView>
  </sheetViews>
  <sheetFormatPr defaultColWidth="12" defaultRowHeight="10.5"/>
  <cols>
    <col min="1" max="1" width="45.66015625" style="0" customWidth="1"/>
    <col min="2" max="2" width="80.33203125" style="0" bestFit="1" customWidth="1"/>
  </cols>
  <sheetData>
    <row r="1" spans="1:4" ht="12.75">
      <c r="A1" s="62" t="s">
        <v>0</v>
      </c>
      <c r="B1" s="42" t="s">
        <v>93</v>
      </c>
      <c r="C1" s="4" t="s">
        <v>2</v>
      </c>
      <c r="D1" s="32" t="s">
        <v>2</v>
      </c>
    </row>
    <row r="2" spans="1:4" ht="12.75">
      <c r="A2" s="33"/>
      <c r="B2" s="43"/>
      <c r="C2" s="7" t="s">
        <v>4</v>
      </c>
      <c r="D2" s="34" t="s">
        <v>5</v>
      </c>
    </row>
    <row r="3" spans="1:4" ht="12.75">
      <c r="A3" s="37" t="s">
        <v>95</v>
      </c>
      <c r="B3" s="38" t="s">
        <v>94</v>
      </c>
      <c r="C3" s="45"/>
      <c r="D3" s="44"/>
    </row>
    <row r="4" spans="1:4" ht="12.75">
      <c r="A4" s="37" t="s">
        <v>26</v>
      </c>
      <c r="B4" s="31" t="s">
        <v>96</v>
      </c>
      <c r="C4" s="45"/>
      <c r="D4" s="44"/>
    </row>
    <row r="5" spans="1:4" ht="21">
      <c r="A5" s="37" t="s">
        <v>98</v>
      </c>
      <c r="B5" s="39" t="s">
        <v>97</v>
      </c>
      <c r="C5" s="46">
        <v>1</v>
      </c>
      <c r="D5" s="46">
        <v>1</v>
      </c>
    </row>
    <row r="6" spans="1:4" ht="12.75">
      <c r="A6" s="37" t="s">
        <v>100</v>
      </c>
      <c r="B6" s="39" t="s">
        <v>99</v>
      </c>
      <c r="C6" s="46">
        <v>-1</v>
      </c>
      <c r="D6" s="46">
        <v>-1</v>
      </c>
    </row>
    <row r="7" spans="1:4" ht="12.75">
      <c r="A7" s="37" t="s">
        <v>102</v>
      </c>
      <c r="B7" s="39" t="s">
        <v>101</v>
      </c>
      <c r="C7" s="47">
        <f>SUM(C5:C6)</f>
        <v>0</v>
      </c>
      <c r="D7" s="47">
        <f>SUM(D5:D6)</f>
        <v>0</v>
      </c>
    </row>
    <row r="8" spans="1:4" ht="21">
      <c r="A8" s="37" t="s">
        <v>311</v>
      </c>
      <c r="B8" s="39" t="s">
        <v>310</v>
      </c>
      <c r="C8" s="46">
        <v>1</v>
      </c>
      <c r="D8" s="46">
        <v>1</v>
      </c>
    </row>
    <row r="9" spans="1:4" ht="21">
      <c r="A9" s="37" t="s">
        <v>311</v>
      </c>
      <c r="B9" s="39" t="s">
        <v>312</v>
      </c>
      <c r="C9" s="46">
        <v>-1</v>
      </c>
      <c r="D9" s="46">
        <v>-1</v>
      </c>
    </row>
    <row r="10" spans="1:4" ht="12.75">
      <c r="A10" s="37" t="s">
        <v>103</v>
      </c>
      <c r="B10" s="39" t="s">
        <v>374</v>
      </c>
      <c r="C10" s="46">
        <v>1</v>
      </c>
      <c r="D10" s="46">
        <v>1</v>
      </c>
    </row>
    <row r="11" spans="1:4" ht="12.75">
      <c r="A11" s="37" t="s">
        <v>100</v>
      </c>
      <c r="B11" s="39" t="s">
        <v>104</v>
      </c>
      <c r="C11" s="46">
        <v>-1</v>
      </c>
      <c r="D11" s="46">
        <v>-1</v>
      </c>
    </row>
    <row r="12" spans="1:4" ht="12.75">
      <c r="A12" s="37" t="s">
        <v>100</v>
      </c>
      <c r="B12" s="39" t="s">
        <v>105</v>
      </c>
      <c r="C12" s="46">
        <v>-1</v>
      </c>
      <c r="D12" s="46">
        <v>-1</v>
      </c>
    </row>
    <row r="13" spans="1:4" ht="12.75">
      <c r="A13" s="37" t="s">
        <v>100</v>
      </c>
      <c r="B13" s="39" t="s">
        <v>370</v>
      </c>
      <c r="C13" s="46">
        <v>-1</v>
      </c>
      <c r="D13" s="46">
        <v>-1</v>
      </c>
    </row>
    <row r="14" spans="1:4" ht="12.75">
      <c r="A14" s="37" t="s">
        <v>107</v>
      </c>
      <c r="B14" s="39" t="s">
        <v>106</v>
      </c>
      <c r="C14" s="46">
        <v>1</v>
      </c>
      <c r="D14" s="46">
        <v>1</v>
      </c>
    </row>
    <row r="15" spans="1:4" ht="12.75">
      <c r="A15" s="37" t="s">
        <v>109</v>
      </c>
      <c r="B15" s="39" t="s">
        <v>108</v>
      </c>
      <c r="C15" s="46">
        <v>1</v>
      </c>
      <c r="D15" s="46">
        <v>1</v>
      </c>
    </row>
    <row r="16" spans="1:4" ht="12.75">
      <c r="A16" s="37" t="s">
        <v>111</v>
      </c>
      <c r="B16" s="39" t="s">
        <v>110</v>
      </c>
      <c r="C16" s="46">
        <v>-1</v>
      </c>
      <c r="D16" s="46">
        <v>-1</v>
      </c>
    </row>
    <row r="17" spans="1:4" ht="21">
      <c r="A17" s="37" t="s">
        <v>113</v>
      </c>
      <c r="B17" s="39" t="s">
        <v>112</v>
      </c>
      <c r="C17" s="46">
        <v>1</v>
      </c>
      <c r="D17" s="46">
        <v>1</v>
      </c>
    </row>
    <row r="18" spans="1:4" ht="12.75">
      <c r="A18" s="37" t="s">
        <v>314</v>
      </c>
      <c r="B18" s="39" t="s">
        <v>313</v>
      </c>
      <c r="C18" s="46">
        <v>1</v>
      </c>
      <c r="D18" s="46">
        <v>1</v>
      </c>
    </row>
    <row r="19" spans="1:4" ht="12.75">
      <c r="A19" s="37" t="s">
        <v>316</v>
      </c>
      <c r="B19" s="39" t="s">
        <v>315</v>
      </c>
      <c r="C19" s="46">
        <v>1</v>
      </c>
      <c r="D19" s="46">
        <v>1</v>
      </c>
    </row>
    <row r="20" spans="1:4" ht="31.5">
      <c r="A20" s="37" t="s">
        <v>317</v>
      </c>
      <c r="B20" s="39" t="s">
        <v>318</v>
      </c>
      <c r="C20" s="46">
        <v>1</v>
      </c>
      <c r="D20" s="46">
        <v>1</v>
      </c>
    </row>
    <row r="21" spans="1:4" ht="12.75">
      <c r="A21" s="37" t="s">
        <v>103</v>
      </c>
      <c r="B21" s="39" t="s">
        <v>114</v>
      </c>
      <c r="C21" s="47">
        <f>SUM(C7:C20)</f>
        <v>3</v>
      </c>
      <c r="D21" s="47">
        <f>SUM(D7:D20)</f>
        <v>3</v>
      </c>
    </row>
    <row r="22" spans="1:4" ht="12.75">
      <c r="A22" s="37" t="s">
        <v>116</v>
      </c>
      <c r="B22" s="39" t="s">
        <v>115</v>
      </c>
      <c r="C22" s="46">
        <v>-1</v>
      </c>
      <c r="D22" s="46">
        <v>-1</v>
      </c>
    </row>
    <row r="23" spans="1:4" ht="12.75">
      <c r="A23" s="37" t="s">
        <v>371</v>
      </c>
      <c r="B23" s="39" t="s">
        <v>117</v>
      </c>
      <c r="C23" s="47">
        <f>+C21+C22</f>
        <v>2</v>
      </c>
      <c r="D23" s="47">
        <f>+D21+D22</f>
        <v>2</v>
      </c>
    </row>
    <row r="24" spans="1:4" ht="12.75">
      <c r="A24" s="37" t="s">
        <v>372</v>
      </c>
      <c r="B24" s="39" t="s">
        <v>119</v>
      </c>
      <c r="C24" s="46">
        <v>1</v>
      </c>
      <c r="D24" s="46">
        <v>1</v>
      </c>
    </row>
    <row r="25" spans="1:4" ht="12.75">
      <c r="A25" s="37" t="s">
        <v>319</v>
      </c>
      <c r="B25" s="39" t="s">
        <v>96</v>
      </c>
      <c r="C25" s="47">
        <f>+C23+C24</f>
        <v>3</v>
      </c>
      <c r="D25" s="47">
        <f>+D23+D24</f>
        <v>3</v>
      </c>
    </row>
    <row r="26" spans="1:4" ht="12.75">
      <c r="A26" s="37" t="s">
        <v>26</v>
      </c>
      <c r="B26" s="31" t="s">
        <v>120</v>
      </c>
      <c r="C26" s="50" t="s">
        <v>39</v>
      </c>
      <c r="D26" s="41"/>
    </row>
    <row r="27" spans="1:4" ht="12.75">
      <c r="A27" s="37" t="s">
        <v>122</v>
      </c>
      <c r="B27" s="39" t="s">
        <v>121</v>
      </c>
      <c r="C27" s="46">
        <v>2</v>
      </c>
      <c r="D27" s="46">
        <v>2</v>
      </c>
    </row>
    <row r="28" spans="1:4" ht="12.75">
      <c r="A28" s="37" t="s">
        <v>124</v>
      </c>
      <c r="B28" s="39" t="s">
        <v>123</v>
      </c>
      <c r="C28" s="46">
        <v>1</v>
      </c>
      <c r="D28" s="46">
        <v>1</v>
      </c>
    </row>
    <row r="29" spans="1:4" ht="21">
      <c r="A29" s="37" t="s">
        <v>373</v>
      </c>
      <c r="B29" s="39" t="s">
        <v>96</v>
      </c>
      <c r="C29" s="47">
        <f>+C27+C28</f>
        <v>3</v>
      </c>
      <c r="D29" s="47">
        <f>+D27+D28</f>
        <v>3</v>
      </c>
    </row>
    <row r="30" spans="1:4" ht="12.75">
      <c r="A30" s="37" t="s">
        <v>26</v>
      </c>
      <c r="B30" s="31" t="s">
        <v>125</v>
      </c>
      <c r="C30" s="50" t="s">
        <v>39</v>
      </c>
      <c r="D30" s="41"/>
    </row>
    <row r="31" spans="1:4" ht="21">
      <c r="A31" s="37" t="s">
        <v>127</v>
      </c>
      <c r="B31" s="30" t="s">
        <v>126</v>
      </c>
      <c r="C31" s="50" t="s">
        <v>39</v>
      </c>
      <c r="D31" s="41"/>
    </row>
    <row r="32" spans="1:4" ht="12.75">
      <c r="A32" s="37" t="s">
        <v>129</v>
      </c>
      <c r="B32" s="28" t="s">
        <v>128</v>
      </c>
      <c r="C32" s="46">
        <v>1.1</v>
      </c>
      <c r="D32" s="46">
        <v>1.1</v>
      </c>
    </row>
    <row r="33" spans="1:4" ht="12.75">
      <c r="A33" s="37" t="s">
        <v>131</v>
      </c>
      <c r="B33" s="28" t="s">
        <v>130</v>
      </c>
      <c r="C33" s="46">
        <v>1.1</v>
      </c>
      <c r="D33" s="46">
        <v>1.1</v>
      </c>
    </row>
    <row r="34" spans="1:4" ht="12.75">
      <c r="A34" s="37" t="s">
        <v>129</v>
      </c>
      <c r="B34" s="28" t="s">
        <v>132</v>
      </c>
      <c r="C34" s="47">
        <f>+C32+C33</f>
        <v>2.2</v>
      </c>
      <c r="D34" s="47">
        <f>+D32+D33</f>
        <v>2.2</v>
      </c>
    </row>
    <row r="35" spans="1:4" ht="21">
      <c r="A35" s="37" t="s">
        <v>127</v>
      </c>
      <c r="B35" s="30" t="s">
        <v>133</v>
      </c>
      <c r="C35" s="50" t="s">
        <v>39</v>
      </c>
      <c r="D35" s="41"/>
    </row>
    <row r="36" spans="1:4" ht="21">
      <c r="A36" s="37" t="s">
        <v>129</v>
      </c>
      <c r="B36" s="28" t="s">
        <v>134</v>
      </c>
      <c r="C36" s="46">
        <v>1.1</v>
      </c>
      <c r="D36" s="46">
        <v>1.1</v>
      </c>
    </row>
    <row r="37" spans="1:4" ht="21">
      <c r="A37" s="37" t="s">
        <v>131</v>
      </c>
      <c r="B37" s="28" t="s">
        <v>135</v>
      </c>
      <c r="C37" s="46">
        <v>1.1</v>
      </c>
      <c r="D37" s="46">
        <v>1.1</v>
      </c>
    </row>
    <row r="38" spans="1:4" ht="12.75">
      <c r="A38" s="37" t="s">
        <v>129</v>
      </c>
      <c r="B38" s="28" t="s">
        <v>136</v>
      </c>
      <c r="C38" s="47">
        <f>+C36+C37</f>
        <v>2.2</v>
      </c>
      <c r="D38" s="47">
        <f>+D36+D37</f>
        <v>2.2</v>
      </c>
    </row>
    <row r="39" spans="1:4" ht="12.75">
      <c r="A39" s="49"/>
      <c r="B39" s="50" t="s">
        <v>39</v>
      </c>
      <c r="C39" s="41" t="s">
        <v>39</v>
      </c>
      <c r="D39" s="37" t="s">
        <v>39</v>
      </c>
    </row>
    <row r="40" spans="1:4" ht="12.75">
      <c r="A40" s="40"/>
      <c r="B40" s="40"/>
      <c r="C40" s="40"/>
      <c r="D40" s="40"/>
    </row>
  </sheetData>
  <conditionalFormatting sqref="B39 C35 C26 C30:C31 C5:C7">
    <cfRule type="expression" priority="1" dxfId="0" stopIfTrue="1">
      <formula>C5="totalizador"</formula>
    </cfRule>
  </conditionalFormatting>
  <printOptions/>
  <pageMargins left="0.58" right="0.53" top="1" bottom="1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zoomScale="90" zoomScaleNormal="90" workbookViewId="0" topLeftCell="A1">
      <selection activeCell="D24" sqref="D24"/>
    </sheetView>
  </sheetViews>
  <sheetFormatPr defaultColWidth="12" defaultRowHeight="10.5"/>
  <cols>
    <col min="1" max="1" width="43.5" style="0" customWidth="1"/>
    <col min="2" max="2" width="73.83203125" style="0" customWidth="1"/>
  </cols>
  <sheetData>
    <row r="1" spans="1:4" ht="12.75">
      <c r="A1" s="62" t="s">
        <v>0</v>
      </c>
      <c r="B1" s="51" t="s">
        <v>137</v>
      </c>
      <c r="C1" s="4" t="s">
        <v>2</v>
      </c>
      <c r="D1" s="32" t="s">
        <v>2</v>
      </c>
    </row>
    <row r="2" spans="1:4" ht="12.75">
      <c r="A2" s="33"/>
      <c r="B2" s="52"/>
      <c r="C2" s="7" t="s">
        <v>4</v>
      </c>
      <c r="D2" s="34" t="s">
        <v>5</v>
      </c>
    </row>
    <row r="3" spans="1:4" ht="12.75">
      <c r="A3" s="37" t="s">
        <v>95</v>
      </c>
      <c r="B3" s="38" t="s">
        <v>94</v>
      </c>
      <c r="C3" s="40"/>
      <c r="D3" s="40"/>
    </row>
    <row r="4" spans="1:4" ht="12.75">
      <c r="A4" s="37" t="s">
        <v>26</v>
      </c>
      <c r="B4" s="31" t="s">
        <v>96</v>
      </c>
      <c r="C4" s="40"/>
      <c r="D4" s="40"/>
    </row>
    <row r="5" spans="1:4" ht="21">
      <c r="A5" s="37" t="s">
        <v>98</v>
      </c>
      <c r="B5" s="39" t="s">
        <v>97</v>
      </c>
      <c r="C5" s="46">
        <v>1</v>
      </c>
      <c r="D5" s="46">
        <v>1</v>
      </c>
    </row>
    <row r="6" spans="1:4" ht="21">
      <c r="A6" s="37" t="s">
        <v>311</v>
      </c>
      <c r="B6" s="39" t="s">
        <v>310</v>
      </c>
      <c r="C6" s="46">
        <v>1</v>
      </c>
      <c r="D6" s="46">
        <v>1</v>
      </c>
    </row>
    <row r="7" spans="1:4" ht="21">
      <c r="A7" s="37" t="s">
        <v>311</v>
      </c>
      <c r="B7" s="39" t="s">
        <v>312</v>
      </c>
      <c r="C7" s="46">
        <v>-1</v>
      </c>
      <c r="D7" s="46">
        <v>-1</v>
      </c>
    </row>
    <row r="8" spans="1:4" ht="12.75">
      <c r="A8" s="37" t="s">
        <v>103</v>
      </c>
      <c r="B8" s="39" t="s">
        <v>375</v>
      </c>
      <c r="C8" s="46">
        <v>1</v>
      </c>
      <c r="D8" s="46">
        <v>1</v>
      </c>
    </row>
    <row r="9" spans="1:4" ht="12.75">
      <c r="A9" s="37" t="s">
        <v>139</v>
      </c>
      <c r="B9" s="39" t="s">
        <v>138</v>
      </c>
      <c r="C9" s="46">
        <v>-1</v>
      </c>
      <c r="D9" s="46">
        <v>-1</v>
      </c>
    </row>
    <row r="10" spans="1:4" ht="12.75">
      <c r="A10" s="37" t="s">
        <v>139</v>
      </c>
      <c r="B10" s="39" t="s">
        <v>140</v>
      </c>
      <c r="C10" s="46">
        <v>1</v>
      </c>
      <c r="D10" s="46">
        <v>1</v>
      </c>
    </row>
    <row r="11" spans="1:4" ht="12.75">
      <c r="A11" s="37" t="s">
        <v>139</v>
      </c>
      <c r="B11" s="39" t="s">
        <v>141</v>
      </c>
      <c r="C11" s="46">
        <v>-1</v>
      </c>
      <c r="D11" s="46">
        <v>-1</v>
      </c>
    </row>
    <row r="12" spans="1:4" ht="12.75">
      <c r="A12" s="37" t="s">
        <v>139</v>
      </c>
      <c r="B12" s="39" t="s">
        <v>142</v>
      </c>
      <c r="C12" s="46">
        <v>-1</v>
      </c>
      <c r="D12" s="46">
        <v>-1</v>
      </c>
    </row>
    <row r="13" spans="1:4" ht="21">
      <c r="A13" s="37" t="s">
        <v>390</v>
      </c>
      <c r="B13" s="39" t="s">
        <v>143</v>
      </c>
      <c r="C13" s="46">
        <v>-1</v>
      </c>
      <c r="D13" s="46">
        <v>-1</v>
      </c>
    </row>
    <row r="14" spans="1:4" ht="21">
      <c r="A14" s="37" t="s">
        <v>139</v>
      </c>
      <c r="B14" s="39" t="s">
        <v>144</v>
      </c>
      <c r="C14" s="46">
        <v>1</v>
      </c>
      <c r="D14" s="46">
        <v>1</v>
      </c>
    </row>
    <row r="15" spans="1:4" ht="12.75">
      <c r="A15" s="37" t="s">
        <v>139</v>
      </c>
      <c r="B15" s="39" t="s">
        <v>376</v>
      </c>
      <c r="C15" s="46">
        <v>-1</v>
      </c>
      <c r="D15" s="46">
        <v>-1</v>
      </c>
    </row>
    <row r="16" spans="1:4" ht="12.75">
      <c r="A16" s="37" t="s">
        <v>107</v>
      </c>
      <c r="B16" s="39" t="s">
        <v>106</v>
      </c>
      <c r="C16" s="46">
        <v>1</v>
      </c>
      <c r="D16" s="46">
        <v>1</v>
      </c>
    </row>
    <row r="17" spans="1:4" ht="12.75">
      <c r="A17" s="37" t="s">
        <v>109</v>
      </c>
      <c r="B17" s="39" t="s">
        <v>108</v>
      </c>
      <c r="C17" s="46">
        <v>1</v>
      </c>
      <c r="D17" s="46">
        <v>1</v>
      </c>
    </row>
    <row r="18" spans="1:4" ht="12.75">
      <c r="A18" s="37" t="s">
        <v>111</v>
      </c>
      <c r="B18" s="39" t="s">
        <v>110</v>
      </c>
      <c r="C18" s="46">
        <v>-1</v>
      </c>
      <c r="D18" s="46">
        <v>-1</v>
      </c>
    </row>
    <row r="19" spans="1:4" ht="21">
      <c r="A19" s="37" t="s">
        <v>113</v>
      </c>
      <c r="B19" s="39" t="s">
        <v>112</v>
      </c>
      <c r="C19" s="46">
        <v>1</v>
      </c>
      <c r="D19" s="46">
        <v>1</v>
      </c>
    </row>
    <row r="20" spans="1:4" ht="12.75">
      <c r="A20" s="37" t="s">
        <v>314</v>
      </c>
      <c r="B20" s="39" t="s">
        <v>313</v>
      </c>
      <c r="C20" s="46">
        <v>1</v>
      </c>
      <c r="D20" s="46">
        <v>1</v>
      </c>
    </row>
    <row r="21" spans="1:4" ht="12.75">
      <c r="A21" s="37" t="s">
        <v>316</v>
      </c>
      <c r="B21" s="39" t="s">
        <v>315</v>
      </c>
      <c r="C21" s="46">
        <v>1</v>
      </c>
      <c r="D21" s="46">
        <v>1</v>
      </c>
    </row>
    <row r="22" spans="1:4" ht="31.5">
      <c r="A22" s="37" t="s">
        <v>317</v>
      </c>
      <c r="B22" s="39" t="s">
        <v>318</v>
      </c>
      <c r="C22" s="46">
        <v>1</v>
      </c>
      <c r="D22" s="46">
        <v>1</v>
      </c>
    </row>
    <row r="23" spans="1:4" ht="12.75">
      <c r="A23" s="37" t="s">
        <v>103</v>
      </c>
      <c r="B23" s="39" t="s">
        <v>114</v>
      </c>
      <c r="C23" s="47">
        <f>SUM(C5:C22)</f>
        <v>4</v>
      </c>
      <c r="D23" s="47">
        <f>SUM(D5:D22)</f>
        <v>4</v>
      </c>
    </row>
    <row r="24" spans="1:4" ht="12.75">
      <c r="A24" s="37" t="s">
        <v>116</v>
      </c>
      <c r="B24" s="39" t="s">
        <v>115</v>
      </c>
      <c r="C24" s="46">
        <v>-1</v>
      </c>
      <c r="D24" s="46">
        <v>-1</v>
      </c>
    </row>
    <row r="25" spans="1:4" ht="12.75">
      <c r="A25" s="37" t="s">
        <v>118</v>
      </c>
      <c r="B25" s="39" t="s">
        <v>117</v>
      </c>
      <c r="C25" s="47">
        <f>+C23+C24</f>
        <v>3</v>
      </c>
      <c r="D25" s="47">
        <f>+D23+D24</f>
        <v>3</v>
      </c>
    </row>
    <row r="26" spans="1:4" ht="12.75">
      <c r="A26" s="37" t="s">
        <v>372</v>
      </c>
      <c r="B26" s="39" t="s">
        <v>119</v>
      </c>
      <c r="C26" s="46">
        <v>1</v>
      </c>
      <c r="D26" s="46">
        <v>1</v>
      </c>
    </row>
    <row r="27" spans="1:4" ht="12.75">
      <c r="A27" s="37" t="s">
        <v>319</v>
      </c>
      <c r="B27" s="39" t="s">
        <v>96</v>
      </c>
      <c r="C27" s="47">
        <f>+C25+C26</f>
        <v>4</v>
      </c>
      <c r="D27" s="47">
        <f>+D25+D26</f>
        <v>4</v>
      </c>
    </row>
    <row r="28" spans="1:4" ht="12.75">
      <c r="A28" s="37" t="s">
        <v>26</v>
      </c>
      <c r="B28" s="31" t="s">
        <v>120</v>
      </c>
      <c r="C28" s="40"/>
      <c r="D28" s="40"/>
    </row>
    <row r="29" spans="1:4" ht="12.75">
      <c r="A29" s="37" t="s">
        <v>122</v>
      </c>
      <c r="B29" s="39" t="s">
        <v>121</v>
      </c>
      <c r="C29" s="46">
        <v>3</v>
      </c>
      <c r="D29" s="46">
        <v>3</v>
      </c>
    </row>
    <row r="30" spans="1:4" ht="12.75">
      <c r="A30" s="37" t="s">
        <v>124</v>
      </c>
      <c r="B30" s="39" t="s">
        <v>123</v>
      </c>
      <c r="C30" s="46">
        <v>1</v>
      </c>
      <c r="D30" s="46">
        <v>1</v>
      </c>
    </row>
    <row r="31" spans="1:4" ht="21">
      <c r="A31" s="37" t="s">
        <v>373</v>
      </c>
      <c r="B31" s="39" t="s">
        <v>96</v>
      </c>
      <c r="C31" s="47">
        <f>SUM(C29:C30)</f>
        <v>4</v>
      </c>
      <c r="D31" s="47">
        <f>SUM(D29:D30)</f>
        <v>4</v>
      </c>
    </row>
    <row r="32" spans="1:4" ht="12.75">
      <c r="A32" s="37" t="s">
        <v>26</v>
      </c>
      <c r="B32" s="31" t="s">
        <v>125</v>
      </c>
      <c r="C32" s="50" t="s">
        <v>39</v>
      </c>
      <c r="D32" s="41"/>
    </row>
    <row r="33" spans="1:4" ht="21">
      <c r="A33" s="37" t="s">
        <v>127</v>
      </c>
      <c r="B33" s="30" t="s">
        <v>126</v>
      </c>
      <c r="C33" s="40"/>
      <c r="D33" s="40"/>
    </row>
    <row r="34" spans="1:4" ht="12.75">
      <c r="A34" s="37" t="s">
        <v>129</v>
      </c>
      <c r="B34" s="28" t="s">
        <v>128</v>
      </c>
      <c r="C34" s="46">
        <v>1.1</v>
      </c>
      <c r="D34" s="46">
        <v>1.1</v>
      </c>
    </row>
    <row r="35" spans="1:4" ht="21">
      <c r="A35" s="37" t="s">
        <v>131</v>
      </c>
      <c r="B35" s="28" t="s">
        <v>130</v>
      </c>
      <c r="C35" s="46">
        <v>1.1</v>
      </c>
      <c r="D35" s="46">
        <v>1.1</v>
      </c>
    </row>
    <row r="36" spans="1:4" ht="12.75">
      <c r="A36" s="37" t="s">
        <v>129</v>
      </c>
      <c r="B36" s="28" t="s">
        <v>132</v>
      </c>
      <c r="C36" s="47">
        <f>+C34+C35</f>
        <v>2.2</v>
      </c>
      <c r="D36" s="47">
        <f>+D34+D35</f>
        <v>2.2</v>
      </c>
    </row>
    <row r="37" spans="1:4" ht="21">
      <c r="A37" s="37" t="s">
        <v>127</v>
      </c>
      <c r="B37" s="30" t="s">
        <v>133</v>
      </c>
      <c r="C37" s="40"/>
      <c r="D37" s="40"/>
    </row>
    <row r="38" spans="1:4" ht="21">
      <c r="A38" s="37" t="s">
        <v>129</v>
      </c>
      <c r="B38" s="28" t="s">
        <v>134</v>
      </c>
      <c r="C38" s="46">
        <v>1.1</v>
      </c>
      <c r="D38" s="46">
        <v>1.1</v>
      </c>
    </row>
    <row r="39" spans="1:4" ht="21">
      <c r="A39" s="37" t="s">
        <v>131</v>
      </c>
      <c r="B39" s="28" t="s">
        <v>135</v>
      </c>
      <c r="C39" s="46">
        <v>1.1</v>
      </c>
      <c r="D39" s="46">
        <v>1.1</v>
      </c>
    </row>
    <row r="40" spans="1:4" ht="12.75">
      <c r="A40" s="37" t="s">
        <v>129</v>
      </c>
      <c r="B40" s="28" t="s">
        <v>136</v>
      </c>
      <c r="C40" s="47">
        <f>+C38+C39</f>
        <v>2.2</v>
      </c>
      <c r="D40" s="47">
        <f>+D38+D39</f>
        <v>2.2</v>
      </c>
    </row>
    <row r="41" spans="1:4" ht="12.75">
      <c r="A41" s="37" t="s">
        <v>39</v>
      </c>
      <c r="B41" s="49"/>
      <c r="C41" s="40"/>
      <c r="D41" s="40"/>
    </row>
  </sheetData>
  <conditionalFormatting sqref="C5:C9 C32">
    <cfRule type="expression" priority="1" dxfId="0" stopIfTrue="1">
      <formula>D5="totalizador"</formula>
    </cfRule>
  </conditionalFormatting>
  <printOptions/>
  <pageMargins left="0.43" right="0.5" top="1" bottom="1" header="0" footer="0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zoomScale="90" zoomScaleNormal="90" workbookViewId="0" topLeftCell="A1">
      <selection activeCell="B4" sqref="B4"/>
    </sheetView>
  </sheetViews>
  <sheetFormatPr defaultColWidth="12" defaultRowHeight="10.5"/>
  <cols>
    <col min="1" max="1" width="35.16015625" style="0" customWidth="1"/>
    <col min="2" max="2" width="77" style="0" customWidth="1"/>
    <col min="3" max="3" width="13.33203125" style="0" customWidth="1"/>
  </cols>
  <sheetData>
    <row r="1" spans="1:4" ht="12.75">
      <c r="A1" s="62" t="s">
        <v>0</v>
      </c>
      <c r="B1" s="42" t="s">
        <v>270</v>
      </c>
      <c r="C1" s="4" t="s">
        <v>2</v>
      </c>
      <c r="D1" s="32" t="s">
        <v>2</v>
      </c>
    </row>
    <row r="2" spans="1:4" ht="12.75">
      <c r="A2" s="33"/>
      <c r="B2" s="43"/>
      <c r="C2" s="7" t="s">
        <v>4</v>
      </c>
      <c r="D2" s="34" t="s">
        <v>5</v>
      </c>
    </row>
    <row r="3" spans="1:4" ht="12.75">
      <c r="A3" s="37" t="s">
        <v>255</v>
      </c>
      <c r="B3" s="38" t="s">
        <v>254</v>
      </c>
      <c r="C3" s="40"/>
      <c r="D3" s="40"/>
    </row>
    <row r="4" spans="1:4" ht="21">
      <c r="A4" s="37" t="s">
        <v>373</v>
      </c>
      <c r="B4" s="48" t="s">
        <v>96</v>
      </c>
      <c r="C4" s="46">
        <v>4</v>
      </c>
      <c r="D4" s="46">
        <v>4</v>
      </c>
    </row>
    <row r="5" spans="1:4" ht="12.75">
      <c r="A5" s="37" t="s">
        <v>26</v>
      </c>
      <c r="B5" s="31" t="s">
        <v>271</v>
      </c>
      <c r="C5" s="40"/>
      <c r="D5" s="40"/>
    </row>
    <row r="6" spans="1:4" ht="12.75">
      <c r="A6" s="37" t="s">
        <v>26</v>
      </c>
      <c r="B6" s="30" t="s">
        <v>257</v>
      </c>
      <c r="C6" s="40"/>
      <c r="D6" s="40"/>
    </row>
    <row r="7" spans="1:4" ht="21">
      <c r="A7" s="37" t="s">
        <v>273</v>
      </c>
      <c r="B7" s="28" t="s">
        <v>272</v>
      </c>
      <c r="C7" s="46">
        <v>1</v>
      </c>
      <c r="D7" s="46">
        <v>1</v>
      </c>
    </row>
    <row r="8" spans="1:4" ht="21">
      <c r="A8" s="37" t="s">
        <v>275</v>
      </c>
      <c r="B8" s="28" t="s">
        <v>274</v>
      </c>
      <c r="C8" s="46">
        <v>1</v>
      </c>
      <c r="D8" s="46">
        <v>1</v>
      </c>
    </row>
    <row r="9" spans="1:4" ht="21">
      <c r="A9" s="37" t="s">
        <v>277</v>
      </c>
      <c r="B9" s="28" t="s">
        <v>276</v>
      </c>
      <c r="C9" s="47">
        <f>SUM(C7:C8)</f>
        <v>2</v>
      </c>
      <c r="D9" s="47">
        <f>SUM(D7:D8)</f>
        <v>2</v>
      </c>
    </row>
    <row r="10" spans="1:4" ht="12.75">
      <c r="A10" s="37" t="s">
        <v>26</v>
      </c>
      <c r="B10" s="30" t="s">
        <v>258</v>
      </c>
      <c r="C10" s="40"/>
      <c r="D10" s="40"/>
    </row>
    <row r="11" spans="1:4" ht="21">
      <c r="A11" s="37" t="s">
        <v>279</v>
      </c>
      <c r="B11" s="28" t="s">
        <v>278</v>
      </c>
      <c r="C11" s="46">
        <v>1</v>
      </c>
      <c r="D11" s="46">
        <v>1</v>
      </c>
    </row>
    <row r="12" spans="1:4" ht="21">
      <c r="A12" s="37" t="s">
        <v>281</v>
      </c>
      <c r="B12" s="28" t="s">
        <v>280</v>
      </c>
      <c r="C12" s="46">
        <v>1</v>
      </c>
      <c r="D12" s="46">
        <v>1</v>
      </c>
    </row>
    <row r="13" spans="1:4" ht="21">
      <c r="A13" s="37" t="s">
        <v>277</v>
      </c>
      <c r="B13" s="28" t="s">
        <v>282</v>
      </c>
      <c r="C13" s="47">
        <f>SUM(C11:C12)</f>
        <v>2</v>
      </c>
      <c r="D13" s="47">
        <f>SUM(D11:D12)</f>
        <v>2</v>
      </c>
    </row>
    <row r="14" spans="1:4" ht="12.75">
      <c r="A14" s="37" t="s">
        <v>26</v>
      </c>
      <c r="B14" s="30" t="s">
        <v>259</v>
      </c>
      <c r="C14" s="40"/>
      <c r="D14" s="40"/>
    </row>
    <row r="15" spans="1:4" ht="21">
      <c r="A15" s="37" t="s">
        <v>284</v>
      </c>
      <c r="B15" s="28" t="s">
        <v>283</v>
      </c>
      <c r="C15" s="46">
        <v>1</v>
      </c>
      <c r="D15" s="46">
        <v>1</v>
      </c>
    </row>
    <row r="16" spans="1:4" ht="21">
      <c r="A16" s="37" t="s">
        <v>286</v>
      </c>
      <c r="B16" s="28" t="s">
        <v>285</v>
      </c>
      <c r="C16" s="46">
        <v>1</v>
      </c>
      <c r="D16" s="46">
        <v>1</v>
      </c>
    </row>
    <row r="17" spans="1:4" ht="21">
      <c r="A17" s="37" t="s">
        <v>261</v>
      </c>
      <c r="B17" s="28" t="s">
        <v>260</v>
      </c>
      <c r="C17" s="46">
        <v>1</v>
      </c>
      <c r="D17" s="46">
        <v>1</v>
      </c>
    </row>
    <row r="18" spans="1:4" ht="21">
      <c r="A18" s="37" t="s">
        <v>277</v>
      </c>
      <c r="B18" s="28" t="s">
        <v>287</v>
      </c>
      <c r="C18" s="47">
        <f>SUM(C15:C17)</f>
        <v>3</v>
      </c>
      <c r="D18" s="47">
        <f>SUM(D15:D17)</f>
        <v>3</v>
      </c>
    </row>
    <row r="19" spans="1:4" ht="21">
      <c r="A19" s="37" t="s">
        <v>320</v>
      </c>
      <c r="B19" s="39" t="s">
        <v>322</v>
      </c>
      <c r="C19" s="46">
        <v>1</v>
      </c>
      <c r="D19" s="46">
        <v>1</v>
      </c>
    </row>
    <row r="20" spans="1:4" ht="21">
      <c r="A20" s="37" t="s">
        <v>277</v>
      </c>
      <c r="B20" s="39" t="s">
        <v>288</v>
      </c>
      <c r="C20" s="46">
        <v>1</v>
      </c>
      <c r="D20" s="46">
        <v>1</v>
      </c>
    </row>
    <row r="21" spans="1:4" ht="21">
      <c r="A21" s="37" t="s">
        <v>377</v>
      </c>
      <c r="B21" s="39" t="s">
        <v>289</v>
      </c>
      <c r="C21" s="46">
        <v>1</v>
      </c>
      <c r="D21" s="46">
        <v>1</v>
      </c>
    </row>
    <row r="22" spans="1:4" ht="21">
      <c r="A22" s="37" t="s">
        <v>378</v>
      </c>
      <c r="B22" s="48" t="s">
        <v>262</v>
      </c>
      <c r="C22" s="46">
        <v>1</v>
      </c>
      <c r="D22" s="46">
        <v>1</v>
      </c>
    </row>
    <row r="23" spans="1:4" ht="12.75">
      <c r="A23" s="37" t="s">
        <v>273</v>
      </c>
      <c r="B23" s="48" t="s">
        <v>290</v>
      </c>
      <c r="C23" s="47">
        <f>+C9+C13+C18+C19+C20+C21+C22</f>
        <v>11</v>
      </c>
      <c r="D23" s="47">
        <f>+D9+D13+D18+D19+D20+D21+D22</f>
        <v>11</v>
      </c>
    </row>
    <row r="24" spans="1:4" ht="21">
      <c r="A24" s="37" t="s">
        <v>292</v>
      </c>
      <c r="B24" s="31" t="s">
        <v>291</v>
      </c>
      <c r="C24" s="40"/>
      <c r="D24" s="40"/>
    </row>
    <row r="25" spans="1:4" ht="21">
      <c r="A25" s="37" t="s">
        <v>294</v>
      </c>
      <c r="B25" s="39" t="s">
        <v>293</v>
      </c>
      <c r="C25" s="46">
        <v>1</v>
      </c>
      <c r="D25" s="46">
        <v>1</v>
      </c>
    </row>
    <row r="26" spans="1:4" ht="21">
      <c r="A26" s="37" t="s">
        <v>294</v>
      </c>
      <c r="B26" s="39" t="s">
        <v>323</v>
      </c>
      <c r="C26" s="46">
        <v>1</v>
      </c>
      <c r="D26" s="46">
        <v>1</v>
      </c>
    </row>
    <row r="27" spans="1:4" ht="21">
      <c r="A27" s="37" t="s">
        <v>294</v>
      </c>
      <c r="B27" s="39" t="s">
        <v>324</v>
      </c>
      <c r="C27" s="46">
        <v>1</v>
      </c>
      <c r="D27" s="46">
        <v>1</v>
      </c>
    </row>
    <row r="28" spans="1:4" ht="21">
      <c r="A28" s="37" t="s">
        <v>294</v>
      </c>
      <c r="B28" s="39" t="s">
        <v>295</v>
      </c>
      <c r="C28" s="46">
        <v>1</v>
      </c>
      <c r="D28" s="46">
        <v>1</v>
      </c>
    </row>
    <row r="29" spans="1:4" ht="21">
      <c r="A29" s="37" t="s">
        <v>294</v>
      </c>
      <c r="B29" s="39" t="s">
        <v>296</v>
      </c>
      <c r="C29" s="46">
        <v>1</v>
      </c>
      <c r="D29" s="46">
        <v>1</v>
      </c>
    </row>
    <row r="30" spans="1:4" ht="21">
      <c r="A30" s="37" t="s">
        <v>294</v>
      </c>
      <c r="B30" s="39" t="s">
        <v>297</v>
      </c>
      <c r="C30" s="46">
        <v>1</v>
      </c>
      <c r="D30" s="46">
        <v>1</v>
      </c>
    </row>
    <row r="31" spans="1:4" ht="21">
      <c r="A31" s="37" t="s">
        <v>299</v>
      </c>
      <c r="B31" s="39" t="s">
        <v>298</v>
      </c>
      <c r="C31" s="46">
        <v>1</v>
      </c>
      <c r="D31" s="46">
        <v>1</v>
      </c>
    </row>
    <row r="32" spans="1:4" ht="21">
      <c r="A32" s="37" t="s">
        <v>379</v>
      </c>
      <c r="B32" s="39" t="s">
        <v>325</v>
      </c>
      <c r="C32" s="47">
        <f>SUM(C25:C31)</f>
        <v>7</v>
      </c>
      <c r="D32" s="47">
        <f>SUM(D25:D31)</f>
        <v>7</v>
      </c>
    </row>
    <row r="33" spans="1:4" ht="12.75">
      <c r="A33" s="37" t="s">
        <v>321</v>
      </c>
      <c r="B33" s="48" t="s">
        <v>256</v>
      </c>
      <c r="C33" s="47">
        <f>+C23+C32</f>
        <v>18</v>
      </c>
      <c r="D33" s="47">
        <f>+D23+D32</f>
        <v>18</v>
      </c>
    </row>
    <row r="34" spans="1:4" ht="12.75">
      <c r="A34" s="37" t="s">
        <v>264</v>
      </c>
      <c r="B34" s="48" t="s">
        <v>263</v>
      </c>
      <c r="C34" s="47">
        <f>+C4+C33</f>
        <v>22</v>
      </c>
      <c r="D34" s="47">
        <f>+D4+D33</f>
        <v>22</v>
      </c>
    </row>
    <row r="35" spans="1:4" ht="12.75">
      <c r="A35" s="37" t="s">
        <v>26</v>
      </c>
      <c r="B35" s="31" t="s">
        <v>265</v>
      </c>
      <c r="C35" s="40"/>
      <c r="D35" s="40"/>
    </row>
    <row r="36" spans="1:4" ht="12.75">
      <c r="A36" s="37" t="s">
        <v>267</v>
      </c>
      <c r="B36" s="39" t="s">
        <v>266</v>
      </c>
      <c r="C36" s="46">
        <v>1</v>
      </c>
      <c r="D36" s="46">
        <v>1</v>
      </c>
    </row>
    <row r="37" spans="1:4" ht="12.75">
      <c r="A37" s="37" t="s">
        <v>269</v>
      </c>
      <c r="B37" s="39" t="s">
        <v>268</v>
      </c>
      <c r="C37" s="46">
        <v>1</v>
      </c>
      <c r="D37" s="46">
        <v>1</v>
      </c>
    </row>
    <row r="38" spans="1:4" ht="12.75">
      <c r="A38" s="37" t="s">
        <v>264</v>
      </c>
      <c r="B38" s="48" t="s">
        <v>263</v>
      </c>
      <c r="C38" s="47">
        <f>+C36+C37</f>
        <v>2</v>
      </c>
      <c r="D38" s="47">
        <f>+D36+D37</f>
        <v>2</v>
      </c>
    </row>
    <row r="39" spans="1:4" ht="12.75">
      <c r="A39" s="37" t="s">
        <v>39</v>
      </c>
      <c r="B39" s="49"/>
      <c r="C39" s="49"/>
      <c r="D39" s="49"/>
    </row>
  </sheetData>
  <conditionalFormatting sqref="C11:D13 C7:D9 C4:D4 C15:D23 C36:D38 C25:D34">
    <cfRule type="expression" priority="1" dxfId="0" stopIfTrue="1">
      <formula>D4="totalizador"</formula>
    </cfRule>
  </conditionalFormatting>
  <printOptions/>
  <pageMargins left="0.54" right="0.45" top="1" bottom="1" header="0" footer="0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4"/>
  <sheetViews>
    <sheetView showGridLines="0" zoomScale="90" zoomScaleNormal="90" workbookViewId="0" topLeftCell="A1">
      <selection activeCell="B4" sqref="B4"/>
    </sheetView>
  </sheetViews>
  <sheetFormatPr defaultColWidth="12" defaultRowHeight="10.5"/>
  <cols>
    <col min="1" max="1" width="36" style="0" customWidth="1"/>
    <col min="2" max="2" width="84.16015625" style="0" customWidth="1"/>
  </cols>
  <sheetData>
    <row r="1" spans="1:4" ht="12.75">
      <c r="A1" s="62" t="s">
        <v>0</v>
      </c>
      <c r="B1" s="51" t="s">
        <v>145</v>
      </c>
      <c r="C1" s="4" t="s">
        <v>2</v>
      </c>
      <c r="D1" s="32" t="s">
        <v>2</v>
      </c>
    </row>
    <row r="2" spans="1:4" ht="12.75">
      <c r="A2" s="33"/>
      <c r="B2" s="52"/>
      <c r="C2" s="7" t="s">
        <v>4</v>
      </c>
      <c r="D2" s="34" t="s">
        <v>5</v>
      </c>
    </row>
    <row r="3" spans="1:4" ht="12.75">
      <c r="A3" s="37" t="s">
        <v>147</v>
      </c>
      <c r="B3" s="38" t="s">
        <v>146</v>
      </c>
      <c r="C3" s="40"/>
      <c r="D3" s="40"/>
    </row>
    <row r="4" spans="1:4" ht="21">
      <c r="A4" s="37" t="s">
        <v>149</v>
      </c>
      <c r="B4" s="31" t="s">
        <v>148</v>
      </c>
      <c r="C4" s="40"/>
      <c r="D4" s="40"/>
    </row>
    <row r="5" spans="1:4" ht="21">
      <c r="A5" s="37" t="s">
        <v>151</v>
      </c>
      <c r="B5" s="39" t="s">
        <v>150</v>
      </c>
      <c r="C5" s="40"/>
      <c r="D5" s="40"/>
    </row>
    <row r="6" spans="1:4" ht="12.75">
      <c r="A6" s="37" t="s">
        <v>153</v>
      </c>
      <c r="B6" s="28" t="s">
        <v>152</v>
      </c>
      <c r="C6" s="20">
        <v>1</v>
      </c>
      <c r="D6" s="20">
        <v>1</v>
      </c>
    </row>
    <row r="7" spans="1:4" ht="21">
      <c r="A7" s="37" t="s">
        <v>155</v>
      </c>
      <c r="B7" s="28" t="s">
        <v>154</v>
      </c>
      <c r="C7" s="20">
        <v>1</v>
      </c>
      <c r="D7" s="20">
        <v>1</v>
      </c>
    </row>
    <row r="8" spans="1:4" ht="21">
      <c r="A8" s="37" t="s">
        <v>157</v>
      </c>
      <c r="B8" s="28" t="s">
        <v>156</v>
      </c>
      <c r="C8" s="20">
        <v>1</v>
      </c>
      <c r="D8" s="20">
        <v>1</v>
      </c>
    </row>
    <row r="9" spans="1:4" ht="21">
      <c r="A9" s="37" t="s">
        <v>159</v>
      </c>
      <c r="B9" s="28" t="s">
        <v>158</v>
      </c>
      <c r="C9" s="20">
        <v>1</v>
      </c>
      <c r="D9" s="20">
        <v>1</v>
      </c>
    </row>
    <row r="10" spans="1:4" ht="12.75">
      <c r="A10" s="37" t="s">
        <v>161</v>
      </c>
      <c r="B10" s="28" t="s">
        <v>160</v>
      </c>
      <c r="C10" s="20">
        <v>1</v>
      </c>
      <c r="D10" s="20">
        <v>1</v>
      </c>
    </row>
    <row r="11" spans="1:4" ht="21">
      <c r="A11" s="37" t="s">
        <v>151</v>
      </c>
      <c r="B11" s="39" t="s">
        <v>162</v>
      </c>
      <c r="C11" s="40"/>
      <c r="D11" s="40"/>
    </row>
    <row r="12" spans="1:4" ht="12.75">
      <c r="A12" s="37" t="s">
        <v>164</v>
      </c>
      <c r="B12" s="28" t="s">
        <v>163</v>
      </c>
      <c r="C12" s="20">
        <v>-1</v>
      </c>
      <c r="D12" s="20">
        <v>-1</v>
      </c>
    </row>
    <row r="13" spans="1:4" ht="21">
      <c r="A13" s="37" t="s">
        <v>157</v>
      </c>
      <c r="B13" s="28" t="s">
        <v>165</v>
      </c>
      <c r="C13" s="20">
        <v>-1</v>
      </c>
      <c r="D13" s="20">
        <v>-1</v>
      </c>
    </row>
    <row r="14" spans="1:4" ht="12.75">
      <c r="A14" s="37" t="s">
        <v>167</v>
      </c>
      <c r="B14" s="28" t="s">
        <v>166</v>
      </c>
      <c r="C14" s="20">
        <v>-1</v>
      </c>
      <c r="D14" s="20">
        <v>-1</v>
      </c>
    </row>
    <row r="15" spans="1:4" ht="21">
      <c r="A15" s="37" t="s">
        <v>159</v>
      </c>
      <c r="B15" s="28" t="s">
        <v>168</v>
      </c>
      <c r="C15" s="20">
        <v>-1</v>
      </c>
      <c r="D15" s="20">
        <v>-1</v>
      </c>
    </row>
    <row r="16" spans="1:4" ht="12.75">
      <c r="A16" s="37" t="s">
        <v>161</v>
      </c>
      <c r="B16" s="28" t="s">
        <v>169</v>
      </c>
      <c r="C16" s="20">
        <v>-1</v>
      </c>
      <c r="D16" s="20">
        <v>-1</v>
      </c>
    </row>
    <row r="17" spans="1:4" ht="12.75">
      <c r="A17" s="37" t="s">
        <v>171</v>
      </c>
      <c r="B17" s="39" t="s">
        <v>170</v>
      </c>
      <c r="C17" s="20">
        <v>-1</v>
      </c>
      <c r="D17" s="20">
        <v>-1</v>
      </c>
    </row>
    <row r="18" spans="1:4" ht="12.75">
      <c r="A18" s="37" t="s">
        <v>171</v>
      </c>
      <c r="B18" s="39" t="s">
        <v>172</v>
      </c>
      <c r="C18" s="20">
        <v>1</v>
      </c>
      <c r="D18" s="20">
        <v>1</v>
      </c>
    </row>
    <row r="19" spans="1:4" ht="12.75">
      <c r="A19" s="37" t="s">
        <v>171</v>
      </c>
      <c r="B19" s="39" t="s">
        <v>173</v>
      </c>
      <c r="C19" s="20">
        <v>-1</v>
      </c>
      <c r="D19" s="20">
        <v>-1</v>
      </c>
    </row>
    <row r="20" spans="1:4" ht="12.75">
      <c r="A20" s="37" t="s">
        <v>171</v>
      </c>
      <c r="B20" s="39" t="s">
        <v>174</v>
      </c>
      <c r="C20" s="20">
        <v>1</v>
      </c>
      <c r="D20" s="20">
        <v>1</v>
      </c>
    </row>
    <row r="21" spans="1:4" ht="12.75">
      <c r="A21" s="37" t="s">
        <v>176</v>
      </c>
      <c r="B21" s="39" t="s">
        <v>175</v>
      </c>
      <c r="C21" s="20">
        <v>-1</v>
      </c>
      <c r="D21" s="20">
        <v>-1</v>
      </c>
    </row>
    <row r="22" spans="1:4" ht="12.75">
      <c r="A22" s="37" t="s">
        <v>161</v>
      </c>
      <c r="B22" s="39" t="s">
        <v>177</v>
      </c>
      <c r="C22" s="20">
        <v>1</v>
      </c>
      <c r="D22" s="20">
        <v>1</v>
      </c>
    </row>
    <row r="23" spans="1:4" ht="12.75">
      <c r="A23" s="37" t="s">
        <v>380</v>
      </c>
      <c r="B23" s="39" t="s">
        <v>178</v>
      </c>
      <c r="C23" s="47">
        <f>+C6+C7+C8+C9+C10+C12+C13+C14+C15+C16+C17+C18+C19+C20+C21+C22</f>
        <v>0</v>
      </c>
      <c r="D23" s="47">
        <f>+D6+D7+D8+D9+D10+D12+D13+D14+D15+D16+D17+D18+D19+D20+D21+D22</f>
        <v>0</v>
      </c>
    </row>
    <row r="24" spans="1:4" ht="21">
      <c r="A24" s="37" t="s">
        <v>180</v>
      </c>
      <c r="B24" s="31" t="s">
        <v>179</v>
      </c>
      <c r="C24" s="40"/>
      <c r="D24" s="40"/>
    </row>
    <row r="25" spans="1:4" ht="21">
      <c r="A25" s="37" t="s">
        <v>182</v>
      </c>
      <c r="B25" s="39" t="s">
        <v>181</v>
      </c>
      <c r="C25" s="36">
        <v>1</v>
      </c>
      <c r="D25" s="36">
        <v>1</v>
      </c>
    </row>
    <row r="26" spans="1:4" ht="21">
      <c r="A26" s="37" t="s">
        <v>182</v>
      </c>
      <c r="B26" s="39" t="s">
        <v>183</v>
      </c>
      <c r="C26" s="36">
        <v>-1</v>
      </c>
      <c r="D26" s="36">
        <v>-1</v>
      </c>
    </row>
    <row r="27" spans="1:4" ht="12.75">
      <c r="A27" s="37" t="s">
        <v>185</v>
      </c>
      <c r="B27" s="39" t="s">
        <v>184</v>
      </c>
      <c r="C27" s="36">
        <v>-1</v>
      </c>
      <c r="D27" s="36">
        <v>-1</v>
      </c>
    </row>
    <row r="28" spans="1:4" ht="21">
      <c r="A28" s="37" t="s">
        <v>187</v>
      </c>
      <c r="B28" s="39" t="s">
        <v>186</v>
      </c>
      <c r="C28" s="36">
        <v>1</v>
      </c>
      <c r="D28" s="36">
        <v>1</v>
      </c>
    </row>
    <row r="29" spans="1:4" ht="21">
      <c r="A29" s="37" t="s">
        <v>189</v>
      </c>
      <c r="B29" s="39" t="s">
        <v>188</v>
      </c>
      <c r="C29" s="36">
        <v>-1</v>
      </c>
      <c r="D29" s="36">
        <v>-1</v>
      </c>
    </row>
    <row r="30" spans="1:4" ht="12.75">
      <c r="A30" s="37" t="s">
        <v>187</v>
      </c>
      <c r="B30" s="39" t="s">
        <v>190</v>
      </c>
      <c r="C30" s="36">
        <v>1</v>
      </c>
      <c r="D30" s="36">
        <v>1</v>
      </c>
    </row>
    <row r="31" spans="1:4" ht="12.75">
      <c r="A31" s="37" t="s">
        <v>189</v>
      </c>
      <c r="B31" s="39" t="s">
        <v>191</v>
      </c>
      <c r="C31" s="36">
        <v>-1</v>
      </c>
      <c r="D31" s="36">
        <v>-1</v>
      </c>
    </row>
    <row r="32" spans="1:4" ht="12.75">
      <c r="A32" s="37" t="s">
        <v>203</v>
      </c>
      <c r="B32" s="39" t="s">
        <v>344</v>
      </c>
      <c r="C32" s="36">
        <v>-1</v>
      </c>
      <c r="D32" s="36">
        <v>-1</v>
      </c>
    </row>
    <row r="33" spans="1:4" ht="12.75">
      <c r="A33" s="37" t="s">
        <v>193</v>
      </c>
      <c r="B33" s="39" t="s">
        <v>192</v>
      </c>
      <c r="C33" s="36">
        <v>1</v>
      </c>
      <c r="D33" s="36">
        <v>1</v>
      </c>
    </row>
    <row r="34" spans="1:4" ht="12.75">
      <c r="A34" s="37" t="s">
        <v>195</v>
      </c>
      <c r="B34" s="39" t="s">
        <v>194</v>
      </c>
      <c r="C34" s="36">
        <v>-1</v>
      </c>
      <c r="D34" s="36">
        <v>-1</v>
      </c>
    </row>
    <row r="35" spans="1:4" ht="12.75">
      <c r="A35" s="37" t="s">
        <v>193</v>
      </c>
      <c r="B35" s="39" t="s">
        <v>196</v>
      </c>
      <c r="C35" s="36">
        <v>1</v>
      </c>
      <c r="D35" s="36">
        <v>1</v>
      </c>
    </row>
    <row r="36" spans="1:4" ht="12.75">
      <c r="A36" s="37" t="s">
        <v>195</v>
      </c>
      <c r="B36" s="39" t="s">
        <v>197</v>
      </c>
      <c r="C36" s="36">
        <v>-1</v>
      </c>
      <c r="D36" s="36">
        <v>-1</v>
      </c>
    </row>
    <row r="37" spans="1:4" ht="12.75">
      <c r="A37" s="37" t="s">
        <v>193</v>
      </c>
      <c r="B37" s="39" t="s">
        <v>198</v>
      </c>
      <c r="C37" s="36">
        <v>1</v>
      </c>
      <c r="D37" s="36">
        <v>1</v>
      </c>
    </row>
    <row r="38" spans="1:4" ht="12.75">
      <c r="A38" s="37" t="s">
        <v>195</v>
      </c>
      <c r="B38" s="39" t="s">
        <v>199</v>
      </c>
      <c r="C38" s="36">
        <v>-1</v>
      </c>
      <c r="D38" s="36">
        <v>-1</v>
      </c>
    </row>
    <row r="39" spans="1:4" ht="12.75">
      <c r="A39" s="37" t="s">
        <v>201</v>
      </c>
      <c r="B39" s="39" t="s">
        <v>200</v>
      </c>
      <c r="C39" s="36">
        <v>1</v>
      </c>
      <c r="D39" s="36">
        <v>1</v>
      </c>
    </row>
    <row r="40" spans="1:4" ht="12.75">
      <c r="A40" s="37" t="s">
        <v>203</v>
      </c>
      <c r="B40" s="39" t="s">
        <v>202</v>
      </c>
      <c r="C40" s="36">
        <v>-1</v>
      </c>
      <c r="D40" s="36">
        <v>-1</v>
      </c>
    </row>
    <row r="41" spans="1:4" ht="21">
      <c r="A41" s="37" t="s">
        <v>205</v>
      </c>
      <c r="B41" s="39" t="s">
        <v>204</v>
      </c>
      <c r="C41" s="36">
        <v>1</v>
      </c>
      <c r="D41" s="36">
        <v>1</v>
      </c>
    </row>
    <row r="42" spans="1:4" ht="21">
      <c r="A42" s="37" t="s">
        <v>207</v>
      </c>
      <c r="B42" s="39" t="s">
        <v>206</v>
      </c>
      <c r="C42" s="36">
        <v>-1</v>
      </c>
      <c r="D42" s="36">
        <v>-1</v>
      </c>
    </row>
    <row r="43" spans="1:4" ht="21">
      <c r="A43" s="37" t="s">
        <v>209</v>
      </c>
      <c r="B43" s="39" t="s">
        <v>208</v>
      </c>
      <c r="C43" s="36">
        <v>1</v>
      </c>
      <c r="D43" s="36">
        <v>1</v>
      </c>
    </row>
    <row r="44" spans="1:4" ht="12.75">
      <c r="A44" s="37" t="s">
        <v>205</v>
      </c>
      <c r="B44" s="39" t="s">
        <v>345</v>
      </c>
      <c r="C44" s="36">
        <v>1</v>
      </c>
      <c r="D44" s="36">
        <v>1</v>
      </c>
    </row>
    <row r="45" spans="1:4" ht="12.75">
      <c r="A45" s="37" t="s">
        <v>171</v>
      </c>
      <c r="B45" s="39" t="s">
        <v>172</v>
      </c>
      <c r="C45" s="36">
        <v>1</v>
      </c>
      <c r="D45" s="36">
        <v>1</v>
      </c>
    </row>
    <row r="46" spans="1:4" ht="12.75">
      <c r="A46" s="37" t="s">
        <v>171</v>
      </c>
      <c r="B46" s="39" t="s">
        <v>174</v>
      </c>
      <c r="C46" s="36">
        <v>1</v>
      </c>
      <c r="D46" s="36">
        <v>1</v>
      </c>
    </row>
    <row r="47" spans="1:4" ht="12.75">
      <c r="A47" s="37" t="s">
        <v>176</v>
      </c>
      <c r="B47" s="39" t="s">
        <v>175</v>
      </c>
      <c r="C47" s="36">
        <v>-1</v>
      </c>
      <c r="D47" s="36">
        <v>-1</v>
      </c>
    </row>
    <row r="48" spans="1:4" ht="12.75">
      <c r="A48" s="37" t="s">
        <v>185</v>
      </c>
      <c r="B48" s="39" t="s">
        <v>177</v>
      </c>
      <c r="C48" s="36">
        <v>1</v>
      </c>
      <c r="D48" s="36">
        <v>1</v>
      </c>
    </row>
    <row r="49" spans="1:4" ht="12.75">
      <c r="A49" s="37" t="s">
        <v>380</v>
      </c>
      <c r="B49" s="39" t="s">
        <v>210</v>
      </c>
      <c r="C49" s="53">
        <f>SUM(C25:C48)</f>
        <v>2</v>
      </c>
      <c r="D49" s="53">
        <f>SUM(D25:D48)</f>
        <v>2</v>
      </c>
    </row>
    <row r="50" spans="1:4" ht="21">
      <c r="A50" s="37" t="s">
        <v>341</v>
      </c>
      <c r="B50" s="31" t="s">
        <v>211</v>
      </c>
      <c r="C50" s="40"/>
      <c r="D50" s="40"/>
    </row>
    <row r="51" spans="1:4" ht="12.75">
      <c r="A51" s="37" t="s">
        <v>213</v>
      </c>
      <c r="B51" s="39" t="s">
        <v>212</v>
      </c>
      <c r="C51" s="36">
        <v>1</v>
      </c>
      <c r="D51" s="36">
        <v>1</v>
      </c>
    </row>
    <row r="52" spans="1:4" ht="12.75">
      <c r="A52" s="37" t="s">
        <v>213</v>
      </c>
      <c r="B52" s="39" t="s">
        <v>214</v>
      </c>
      <c r="C52" s="36">
        <v>1</v>
      </c>
      <c r="D52" s="36">
        <v>1</v>
      </c>
    </row>
    <row r="53" spans="1:4" ht="12.75">
      <c r="A53" s="37" t="s">
        <v>216</v>
      </c>
      <c r="B53" s="39" t="s">
        <v>215</v>
      </c>
      <c r="C53" s="36">
        <v>-1</v>
      </c>
      <c r="D53" s="36">
        <v>-1</v>
      </c>
    </row>
    <row r="54" spans="1:4" ht="12.75">
      <c r="A54" s="37" t="s">
        <v>213</v>
      </c>
      <c r="B54" s="39" t="s">
        <v>217</v>
      </c>
      <c r="C54" s="36">
        <v>-1</v>
      </c>
      <c r="D54" s="36">
        <v>-1</v>
      </c>
    </row>
    <row r="55" spans="1:4" ht="12.75">
      <c r="A55" s="37" t="s">
        <v>218</v>
      </c>
      <c r="B55" s="39" t="s">
        <v>339</v>
      </c>
      <c r="C55" s="36">
        <v>1</v>
      </c>
      <c r="D55" s="36">
        <v>1</v>
      </c>
    </row>
    <row r="56" spans="1:4" ht="12.75">
      <c r="A56" s="37" t="s">
        <v>218</v>
      </c>
      <c r="B56" s="39" t="s">
        <v>340</v>
      </c>
      <c r="C56" s="36">
        <v>1</v>
      </c>
      <c r="D56" s="36">
        <v>1</v>
      </c>
    </row>
    <row r="57" spans="1:4" ht="12.75">
      <c r="A57" s="37" t="s">
        <v>218</v>
      </c>
      <c r="B57" s="39" t="s">
        <v>338</v>
      </c>
      <c r="C57" s="53">
        <f>SUM(C55:C56)</f>
        <v>2</v>
      </c>
      <c r="D57" s="53">
        <f>SUM(D55:D56)</f>
        <v>2</v>
      </c>
    </row>
    <row r="58" spans="1:4" ht="12.75">
      <c r="A58" s="37" t="s">
        <v>218</v>
      </c>
      <c r="B58" s="39" t="s">
        <v>343</v>
      </c>
      <c r="C58" s="36">
        <v>1</v>
      </c>
      <c r="D58" s="36">
        <v>1</v>
      </c>
    </row>
    <row r="59" spans="1:4" ht="12.75">
      <c r="A59" s="37" t="s">
        <v>219</v>
      </c>
      <c r="B59" s="39" t="s">
        <v>342</v>
      </c>
      <c r="C59" s="36">
        <v>-1</v>
      </c>
      <c r="D59" s="36">
        <v>-1</v>
      </c>
    </row>
    <row r="60" spans="1:4" ht="12.75">
      <c r="A60" s="37" t="s">
        <v>221</v>
      </c>
      <c r="B60" s="39" t="s">
        <v>220</v>
      </c>
      <c r="C60" s="36">
        <v>-1</v>
      </c>
      <c r="D60" s="36">
        <v>-1</v>
      </c>
    </row>
    <row r="61" spans="1:4" ht="12.75">
      <c r="A61" s="37" t="s">
        <v>347</v>
      </c>
      <c r="B61" s="39" t="s">
        <v>346</v>
      </c>
      <c r="C61" s="36">
        <v>-1</v>
      </c>
      <c r="D61" s="36">
        <v>-1</v>
      </c>
    </row>
    <row r="62" spans="1:4" ht="12.75">
      <c r="A62" s="37" t="s">
        <v>201</v>
      </c>
      <c r="B62" s="39" t="s">
        <v>200</v>
      </c>
      <c r="C62" s="36">
        <v>1</v>
      </c>
      <c r="D62" s="36">
        <v>1</v>
      </c>
    </row>
    <row r="63" spans="1:4" ht="12.75">
      <c r="A63" s="37" t="s">
        <v>171</v>
      </c>
      <c r="B63" s="39" t="s">
        <v>170</v>
      </c>
      <c r="C63" s="36">
        <v>-1</v>
      </c>
      <c r="D63" s="36">
        <v>-1</v>
      </c>
    </row>
    <row r="64" spans="1:4" ht="12.75">
      <c r="A64" s="37" t="s">
        <v>171</v>
      </c>
      <c r="B64" s="39" t="s">
        <v>173</v>
      </c>
      <c r="C64" s="36">
        <v>-1</v>
      </c>
      <c r="D64" s="36">
        <v>-1</v>
      </c>
    </row>
    <row r="65" spans="1:4" ht="12.75">
      <c r="A65" s="37" t="s">
        <v>176</v>
      </c>
      <c r="B65" s="39" t="s">
        <v>175</v>
      </c>
      <c r="C65" s="36">
        <v>-1</v>
      </c>
      <c r="D65" s="36">
        <v>-1</v>
      </c>
    </row>
    <row r="66" spans="1:4" ht="12.75">
      <c r="A66" s="37" t="s">
        <v>185</v>
      </c>
      <c r="B66" s="39" t="s">
        <v>177</v>
      </c>
      <c r="C66" s="36">
        <v>1</v>
      </c>
      <c r="D66" s="36">
        <v>1</v>
      </c>
    </row>
    <row r="67" spans="1:4" ht="21">
      <c r="A67" s="63" t="s">
        <v>380</v>
      </c>
      <c r="B67" s="39" t="s">
        <v>222</v>
      </c>
      <c r="C67" s="53">
        <f>+C51+C52+C53+C54+C57+C58+C59+C60+C61+C62+C63+C64+C65+C66</f>
        <v>-1</v>
      </c>
      <c r="D67" s="53">
        <f>+D51+D52+D53+D54+D57+D58+D59+D60+D61+D62+D63+D64+D65+D66</f>
        <v>-1</v>
      </c>
    </row>
    <row r="68" spans="1:4" ht="21">
      <c r="A68" s="37" t="s">
        <v>224</v>
      </c>
      <c r="B68" s="48" t="s">
        <v>223</v>
      </c>
      <c r="C68" s="53">
        <f>+C23+C49+C67</f>
        <v>1</v>
      </c>
      <c r="D68" s="53">
        <f>+D23+D49+D67</f>
        <v>1</v>
      </c>
    </row>
    <row r="69" spans="1:4" ht="21">
      <c r="A69" s="37" t="s">
        <v>151</v>
      </c>
      <c r="B69" s="31" t="s">
        <v>225</v>
      </c>
      <c r="C69" s="40"/>
      <c r="D69" s="40"/>
    </row>
    <row r="70" spans="1:4" ht="21">
      <c r="A70" s="37" t="s">
        <v>226</v>
      </c>
      <c r="B70" s="39" t="s">
        <v>225</v>
      </c>
      <c r="C70" s="36">
        <v>1</v>
      </c>
      <c r="D70" s="36">
        <v>1</v>
      </c>
    </row>
    <row r="71" spans="1:4" ht="12.75">
      <c r="A71" s="37" t="s">
        <v>224</v>
      </c>
      <c r="B71" s="48" t="s">
        <v>227</v>
      </c>
      <c r="C71" s="53">
        <f>+C68+C70</f>
        <v>2</v>
      </c>
      <c r="D71" s="53">
        <f>+D68+D70</f>
        <v>2</v>
      </c>
    </row>
    <row r="72" spans="1:4" ht="12.75">
      <c r="A72" s="37" t="s">
        <v>357</v>
      </c>
      <c r="B72" s="48" t="s">
        <v>228</v>
      </c>
      <c r="C72" s="36">
        <v>1</v>
      </c>
      <c r="D72" s="36">
        <v>1</v>
      </c>
    </row>
    <row r="73" spans="1:4" ht="12.75">
      <c r="A73" s="37" t="s">
        <v>357</v>
      </c>
      <c r="B73" s="48" t="s">
        <v>229</v>
      </c>
      <c r="C73" s="53">
        <f>+C71+C72</f>
        <v>3</v>
      </c>
      <c r="D73" s="53">
        <f>+D71+D72</f>
        <v>3</v>
      </c>
    </row>
    <row r="74" spans="1:4" ht="12.75">
      <c r="A74" s="40"/>
      <c r="B74" s="40"/>
      <c r="C74" s="40"/>
      <c r="D74" s="40"/>
    </row>
  </sheetData>
  <printOptions/>
  <pageMargins left="0.75" right="0.75" top="0.75" bottom="1" header="0" footer="0"/>
  <pageSetup horizontalDpi="600" verticalDpi="600" orientation="portrait" paperSize="9" scale="60" r:id="rId1"/>
  <ignoredErrors>
    <ignoredError sqref="C57:D5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82"/>
  <sheetViews>
    <sheetView showGridLines="0" zoomScale="90" zoomScaleNormal="90" workbookViewId="0" topLeftCell="A1">
      <selection activeCell="B4" sqref="B4"/>
    </sheetView>
  </sheetViews>
  <sheetFormatPr defaultColWidth="12" defaultRowHeight="10.5"/>
  <cols>
    <col min="1" max="1" width="34.66015625" style="0" customWidth="1"/>
    <col min="2" max="2" width="104" style="0" customWidth="1"/>
    <col min="3" max="3" width="13.83203125" style="0" customWidth="1"/>
    <col min="4" max="4" width="14.16015625" style="0" customWidth="1"/>
  </cols>
  <sheetData>
    <row r="1" spans="1:4" ht="12.75">
      <c r="A1" s="61" t="s">
        <v>230</v>
      </c>
      <c r="B1" s="42" t="s">
        <v>231</v>
      </c>
      <c r="C1" s="4" t="s">
        <v>2</v>
      </c>
      <c r="D1" s="32" t="s">
        <v>2</v>
      </c>
    </row>
    <row r="2" spans="1:4" ht="12.75">
      <c r="A2" s="33"/>
      <c r="B2" s="43"/>
      <c r="C2" s="7" t="s">
        <v>4</v>
      </c>
      <c r="D2" s="34" t="s">
        <v>5</v>
      </c>
    </row>
    <row r="3" spans="1:4" ht="12.75">
      <c r="A3" s="37" t="s">
        <v>147</v>
      </c>
      <c r="B3" s="38" t="s">
        <v>146</v>
      </c>
      <c r="C3" s="40"/>
      <c r="D3" s="40"/>
    </row>
    <row r="4" spans="1:4" ht="12.75">
      <c r="A4" s="37" t="s">
        <v>149</v>
      </c>
      <c r="B4" s="31" t="s">
        <v>148</v>
      </c>
      <c r="C4" s="40"/>
      <c r="D4" s="40"/>
    </row>
    <row r="5" spans="1:4" ht="21">
      <c r="A5" s="37" t="s">
        <v>381</v>
      </c>
      <c r="B5" s="39" t="s">
        <v>96</v>
      </c>
      <c r="C5" s="36">
        <v>1</v>
      </c>
      <c r="D5" s="36">
        <v>1</v>
      </c>
    </row>
    <row r="6" spans="1:4" ht="21">
      <c r="A6" s="37" t="s">
        <v>151</v>
      </c>
      <c r="B6" s="39" t="s">
        <v>232</v>
      </c>
      <c r="C6" s="40"/>
      <c r="D6" s="40"/>
    </row>
    <row r="7" spans="1:4" ht="12.75">
      <c r="A7" s="37" t="s">
        <v>382</v>
      </c>
      <c r="B7" s="28" t="s">
        <v>233</v>
      </c>
      <c r="C7" s="36">
        <v>1</v>
      </c>
      <c r="D7" s="36">
        <v>1</v>
      </c>
    </row>
    <row r="8" spans="1:4" ht="12.75">
      <c r="A8" s="37" t="s">
        <v>236</v>
      </c>
      <c r="B8" s="28" t="s">
        <v>235</v>
      </c>
      <c r="C8" s="36">
        <v>1</v>
      </c>
      <c r="D8" s="36">
        <v>1</v>
      </c>
    </row>
    <row r="9" spans="1:4" ht="12.75">
      <c r="A9" s="37" t="s">
        <v>236</v>
      </c>
      <c r="B9" s="28" t="s">
        <v>237</v>
      </c>
      <c r="C9" s="36">
        <v>1</v>
      </c>
      <c r="D9" s="36">
        <v>1</v>
      </c>
    </row>
    <row r="10" spans="1:4" ht="21">
      <c r="A10" s="37" t="s">
        <v>236</v>
      </c>
      <c r="B10" s="28" t="s">
        <v>238</v>
      </c>
      <c r="C10" s="36">
        <v>1</v>
      </c>
      <c r="D10" s="36">
        <v>1</v>
      </c>
    </row>
    <row r="11" spans="1:4" ht="12.75">
      <c r="A11" s="37" t="s">
        <v>236</v>
      </c>
      <c r="B11" s="28" t="s">
        <v>239</v>
      </c>
      <c r="C11" s="36">
        <v>1</v>
      </c>
      <c r="D11" s="36">
        <v>1</v>
      </c>
    </row>
    <row r="12" spans="1:4" ht="21">
      <c r="A12" s="37" t="s">
        <v>236</v>
      </c>
      <c r="B12" s="28" t="s">
        <v>240</v>
      </c>
      <c r="C12" s="36">
        <v>1</v>
      </c>
      <c r="D12" s="36">
        <v>1</v>
      </c>
    </row>
    <row r="13" spans="1:4" ht="12.75">
      <c r="A13" s="37" t="s">
        <v>234</v>
      </c>
      <c r="B13" s="28" t="s">
        <v>241</v>
      </c>
      <c r="C13" s="36">
        <v>1</v>
      </c>
      <c r="D13" s="36">
        <v>1</v>
      </c>
    </row>
    <row r="14" spans="1:4" ht="21">
      <c r="A14" s="37" t="s">
        <v>234</v>
      </c>
      <c r="B14" s="28" t="s">
        <v>242</v>
      </c>
      <c r="C14" s="36">
        <v>1</v>
      </c>
      <c r="D14" s="36">
        <v>1</v>
      </c>
    </row>
    <row r="15" spans="1:4" ht="12.75">
      <c r="A15" s="37" t="s">
        <v>234</v>
      </c>
      <c r="B15" s="28" t="s">
        <v>243</v>
      </c>
      <c r="C15" s="36">
        <v>1</v>
      </c>
      <c r="D15" s="36">
        <v>1</v>
      </c>
    </row>
    <row r="16" spans="1:4" ht="12.75">
      <c r="A16" s="37" t="s">
        <v>234</v>
      </c>
      <c r="B16" s="28" t="s">
        <v>244</v>
      </c>
      <c r="C16" s="36">
        <v>1</v>
      </c>
      <c r="D16" s="36">
        <v>1</v>
      </c>
    </row>
    <row r="17" spans="1:4" ht="12.75">
      <c r="A17" s="37" t="s">
        <v>234</v>
      </c>
      <c r="B17" s="28" t="s">
        <v>245</v>
      </c>
      <c r="C17" s="36">
        <v>1</v>
      </c>
      <c r="D17" s="36">
        <v>1</v>
      </c>
    </row>
    <row r="18" spans="1:4" ht="12.75">
      <c r="A18" s="37" t="s">
        <v>234</v>
      </c>
      <c r="B18" s="28" t="s">
        <v>246</v>
      </c>
      <c r="C18" s="36">
        <v>1</v>
      </c>
      <c r="D18" s="36">
        <v>1</v>
      </c>
    </row>
    <row r="19" spans="1:4" ht="12.75">
      <c r="A19" s="37" t="s">
        <v>234</v>
      </c>
      <c r="B19" s="28" t="s">
        <v>356</v>
      </c>
      <c r="C19" s="36">
        <v>1</v>
      </c>
      <c r="D19" s="36">
        <v>1</v>
      </c>
    </row>
    <row r="20" spans="1:4" ht="12.75">
      <c r="A20" s="37" t="s">
        <v>234</v>
      </c>
      <c r="B20" s="28" t="s">
        <v>247</v>
      </c>
      <c r="C20" s="36">
        <v>-1</v>
      </c>
      <c r="D20" s="36">
        <v>-1</v>
      </c>
    </row>
    <row r="21" spans="1:4" ht="12.75">
      <c r="A21" s="37" t="s">
        <v>234</v>
      </c>
      <c r="B21" s="28" t="s">
        <v>248</v>
      </c>
      <c r="C21" s="36">
        <v>1</v>
      </c>
      <c r="D21" s="36">
        <v>1</v>
      </c>
    </row>
    <row r="22" spans="1:4" ht="12.75">
      <c r="A22" s="37" t="s">
        <v>250</v>
      </c>
      <c r="B22" s="28" t="s">
        <v>249</v>
      </c>
      <c r="C22" s="36">
        <v>1</v>
      </c>
      <c r="D22" s="36">
        <v>1</v>
      </c>
    </row>
    <row r="23" spans="1:4" ht="21">
      <c r="A23" s="37" t="s">
        <v>250</v>
      </c>
      <c r="B23" s="28" t="s">
        <v>251</v>
      </c>
      <c r="C23" s="36">
        <v>1</v>
      </c>
      <c r="D23" s="36">
        <v>1</v>
      </c>
    </row>
    <row r="24" spans="1:4" ht="12.75">
      <c r="A24" s="37" t="s">
        <v>253</v>
      </c>
      <c r="B24" s="28" t="s">
        <v>252</v>
      </c>
      <c r="C24" s="53">
        <f>SUM(C7:C23)</f>
        <v>15</v>
      </c>
      <c r="D24" s="53">
        <f>SUM(D7:D23)</f>
        <v>15</v>
      </c>
    </row>
    <row r="25" spans="1:4" ht="12.75">
      <c r="A25" s="37" t="s">
        <v>171</v>
      </c>
      <c r="B25" s="39" t="s">
        <v>170</v>
      </c>
      <c r="C25" s="36">
        <v>-1</v>
      </c>
      <c r="D25" s="36">
        <v>-1</v>
      </c>
    </row>
    <row r="26" spans="1:4" ht="12.75">
      <c r="A26" s="37" t="s">
        <v>171</v>
      </c>
      <c r="B26" s="39" t="s">
        <v>172</v>
      </c>
      <c r="C26" s="36">
        <v>1</v>
      </c>
      <c r="D26" s="36">
        <v>1</v>
      </c>
    </row>
    <row r="27" spans="1:4" ht="12.75">
      <c r="A27" s="37" t="s">
        <v>171</v>
      </c>
      <c r="B27" s="39" t="s">
        <v>173</v>
      </c>
      <c r="C27" s="36">
        <v>-1</v>
      </c>
      <c r="D27" s="36">
        <v>-1</v>
      </c>
    </row>
    <row r="28" spans="1:4" ht="12.75">
      <c r="A28" s="37" t="s">
        <v>171</v>
      </c>
      <c r="B28" s="39" t="s">
        <v>174</v>
      </c>
      <c r="C28" s="36">
        <v>1</v>
      </c>
      <c r="D28" s="36">
        <v>1</v>
      </c>
    </row>
    <row r="29" spans="1:4" ht="12.75">
      <c r="A29" s="37" t="s">
        <v>176</v>
      </c>
      <c r="B29" s="39" t="s">
        <v>175</v>
      </c>
      <c r="C29" s="36">
        <v>-1</v>
      </c>
      <c r="D29" s="36">
        <v>-1</v>
      </c>
    </row>
    <row r="30" spans="1:4" ht="12.75">
      <c r="A30" s="37" t="s">
        <v>161</v>
      </c>
      <c r="B30" s="39" t="s">
        <v>177</v>
      </c>
      <c r="C30" s="36">
        <v>1</v>
      </c>
      <c r="D30" s="36">
        <v>1</v>
      </c>
    </row>
    <row r="31" spans="1:4" ht="12.75">
      <c r="A31" s="37" t="s">
        <v>380</v>
      </c>
      <c r="B31" s="39" t="s">
        <v>178</v>
      </c>
      <c r="C31" s="53">
        <f>+C5+C24+C25+C26+C27+C28+C29+C30</f>
        <v>16</v>
      </c>
      <c r="D31" s="53">
        <f>+D5+D24+D25+D26+D27+D28+D29+D30</f>
        <v>16</v>
      </c>
    </row>
    <row r="32" spans="1:4" ht="12.75">
      <c r="A32" s="37" t="s">
        <v>180</v>
      </c>
      <c r="B32" s="31" t="s">
        <v>179</v>
      </c>
      <c r="C32" s="40"/>
      <c r="D32" s="40"/>
    </row>
    <row r="33" spans="1:4" ht="12.75">
      <c r="A33" s="37" t="s">
        <v>182</v>
      </c>
      <c r="B33" s="39" t="s">
        <v>181</v>
      </c>
      <c r="C33" s="36">
        <v>1</v>
      </c>
      <c r="D33" s="36">
        <v>1</v>
      </c>
    </row>
    <row r="34" spans="1:4" ht="12.75">
      <c r="A34" s="37" t="s">
        <v>182</v>
      </c>
      <c r="B34" s="39" t="s">
        <v>183</v>
      </c>
      <c r="C34" s="36">
        <v>-1</v>
      </c>
      <c r="D34" s="36">
        <v>-1</v>
      </c>
    </row>
    <row r="35" spans="1:4" ht="12.75">
      <c r="A35" s="37" t="s">
        <v>185</v>
      </c>
      <c r="B35" s="39" t="s">
        <v>184</v>
      </c>
      <c r="C35" s="36">
        <v>-1</v>
      </c>
      <c r="D35" s="36">
        <v>-1</v>
      </c>
    </row>
    <row r="36" spans="1:4" ht="12.75">
      <c r="A36" s="37" t="s">
        <v>187</v>
      </c>
      <c r="B36" s="39" t="s">
        <v>186</v>
      </c>
      <c r="C36" s="36">
        <v>1</v>
      </c>
      <c r="D36" s="36">
        <v>1</v>
      </c>
    </row>
    <row r="37" spans="1:4" ht="12.75">
      <c r="A37" s="37" t="s">
        <v>189</v>
      </c>
      <c r="B37" s="39" t="s">
        <v>188</v>
      </c>
      <c r="C37" s="36">
        <v>-1</v>
      </c>
      <c r="D37" s="36">
        <v>-1</v>
      </c>
    </row>
    <row r="38" spans="1:4" ht="12.75">
      <c r="A38" s="37" t="s">
        <v>187</v>
      </c>
      <c r="B38" s="39" t="s">
        <v>190</v>
      </c>
      <c r="C38" s="36">
        <v>1</v>
      </c>
      <c r="D38" s="36">
        <v>1</v>
      </c>
    </row>
    <row r="39" spans="1:4" ht="12.75">
      <c r="A39" s="37" t="s">
        <v>189</v>
      </c>
      <c r="B39" s="39" t="s">
        <v>191</v>
      </c>
      <c r="C39" s="36">
        <v>-1</v>
      </c>
      <c r="D39" s="36">
        <v>-1</v>
      </c>
    </row>
    <row r="40" spans="1:4" ht="12.75">
      <c r="A40" s="37" t="s">
        <v>203</v>
      </c>
      <c r="B40" s="39" t="s">
        <v>344</v>
      </c>
      <c r="C40" s="36">
        <v>-1</v>
      </c>
      <c r="D40" s="36">
        <v>-1</v>
      </c>
    </row>
    <row r="41" spans="1:4" ht="12.75">
      <c r="A41" s="37" t="s">
        <v>193</v>
      </c>
      <c r="B41" s="39" t="s">
        <v>192</v>
      </c>
      <c r="C41" s="36">
        <v>1</v>
      </c>
      <c r="D41" s="36">
        <v>1</v>
      </c>
    </row>
    <row r="42" spans="1:4" ht="12.75">
      <c r="A42" s="37" t="s">
        <v>195</v>
      </c>
      <c r="B42" s="39" t="s">
        <v>194</v>
      </c>
      <c r="C42" s="36">
        <v>-1</v>
      </c>
      <c r="D42" s="36">
        <v>-1</v>
      </c>
    </row>
    <row r="43" spans="1:4" ht="12.75">
      <c r="A43" s="37" t="s">
        <v>193</v>
      </c>
      <c r="B43" s="39" t="s">
        <v>196</v>
      </c>
      <c r="C43" s="36">
        <v>1</v>
      </c>
      <c r="D43" s="36">
        <v>1</v>
      </c>
    </row>
    <row r="44" spans="1:4" ht="12.75">
      <c r="A44" s="37" t="s">
        <v>195</v>
      </c>
      <c r="B44" s="39" t="s">
        <v>197</v>
      </c>
      <c r="C44" s="36">
        <v>-1</v>
      </c>
      <c r="D44" s="36">
        <v>-1</v>
      </c>
    </row>
    <row r="45" spans="1:4" ht="12.75">
      <c r="A45" s="37" t="s">
        <v>193</v>
      </c>
      <c r="B45" s="39" t="s">
        <v>198</v>
      </c>
      <c r="C45" s="36">
        <v>1</v>
      </c>
      <c r="D45" s="36">
        <v>1</v>
      </c>
    </row>
    <row r="46" spans="1:4" ht="12.75">
      <c r="A46" s="37" t="s">
        <v>195</v>
      </c>
      <c r="B46" s="39" t="s">
        <v>199</v>
      </c>
      <c r="C46" s="36">
        <v>-1</v>
      </c>
      <c r="D46" s="36">
        <v>-1</v>
      </c>
    </row>
    <row r="47" spans="1:4" ht="12.75">
      <c r="A47" s="37" t="s">
        <v>201</v>
      </c>
      <c r="B47" s="39" t="s">
        <v>200</v>
      </c>
      <c r="C47" s="36">
        <v>1</v>
      </c>
      <c r="D47" s="36">
        <v>1</v>
      </c>
    </row>
    <row r="48" spans="1:4" ht="12.75">
      <c r="A48" s="37" t="s">
        <v>203</v>
      </c>
      <c r="B48" s="39" t="s">
        <v>202</v>
      </c>
      <c r="C48" s="36">
        <v>-1</v>
      </c>
      <c r="D48" s="36">
        <v>-1</v>
      </c>
    </row>
    <row r="49" spans="1:4" ht="12.75">
      <c r="A49" s="37" t="s">
        <v>205</v>
      </c>
      <c r="B49" s="39" t="s">
        <v>204</v>
      </c>
      <c r="C49" s="36">
        <v>1</v>
      </c>
      <c r="D49" s="36">
        <v>1</v>
      </c>
    </row>
    <row r="50" spans="1:4" ht="12.75">
      <c r="A50" s="37" t="s">
        <v>207</v>
      </c>
      <c r="B50" s="39" t="s">
        <v>206</v>
      </c>
      <c r="C50" s="36">
        <v>-1</v>
      </c>
      <c r="D50" s="36">
        <v>-1</v>
      </c>
    </row>
    <row r="51" spans="1:4" ht="12.75">
      <c r="A51" s="37" t="s">
        <v>209</v>
      </c>
      <c r="B51" s="39" t="s">
        <v>208</v>
      </c>
      <c r="C51" s="36">
        <v>1</v>
      </c>
      <c r="D51" s="36">
        <v>1</v>
      </c>
    </row>
    <row r="52" spans="1:4" ht="12.75">
      <c r="A52" s="37" t="s">
        <v>205</v>
      </c>
      <c r="B52" s="39" t="s">
        <v>345</v>
      </c>
      <c r="C52" s="36">
        <v>1</v>
      </c>
      <c r="D52" s="36">
        <v>1</v>
      </c>
    </row>
    <row r="53" spans="1:4" ht="12.75">
      <c r="A53" s="37" t="s">
        <v>171</v>
      </c>
      <c r="B53" s="39" t="s">
        <v>172</v>
      </c>
      <c r="C53" s="36">
        <v>1</v>
      </c>
      <c r="D53" s="36">
        <v>1</v>
      </c>
    </row>
    <row r="54" spans="1:4" ht="12.75">
      <c r="A54" s="37" t="s">
        <v>171</v>
      </c>
      <c r="B54" s="39" t="s">
        <v>174</v>
      </c>
      <c r="C54" s="36">
        <v>1</v>
      </c>
      <c r="D54" s="36">
        <v>1</v>
      </c>
    </row>
    <row r="55" spans="1:4" ht="12.75">
      <c r="A55" s="37" t="s">
        <v>176</v>
      </c>
      <c r="B55" s="39" t="s">
        <v>175</v>
      </c>
      <c r="C55" s="36">
        <v>-1</v>
      </c>
      <c r="D55" s="36">
        <v>-1</v>
      </c>
    </row>
    <row r="56" spans="1:4" ht="12.75">
      <c r="A56" s="37" t="s">
        <v>185</v>
      </c>
      <c r="B56" s="39" t="s">
        <v>177</v>
      </c>
      <c r="C56" s="36">
        <v>1</v>
      </c>
      <c r="D56" s="36">
        <v>1</v>
      </c>
    </row>
    <row r="57" spans="1:4" ht="12.75">
      <c r="A57" s="37" t="s">
        <v>380</v>
      </c>
      <c r="B57" s="39" t="s">
        <v>210</v>
      </c>
      <c r="C57" s="53">
        <f>SUM(C33:C56)</f>
        <v>2</v>
      </c>
      <c r="D57" s="53">
        <f>SUM(D33:D56)</f>
        <v>2</v>
      </c>
    </row>
    <row r="58" spans="1:4" ht="12.75">
      <c r="A58" s="37" t="s">
        <v>341</v>
      </c>
      <c r="B58" s="31" t="s">
        <v>211</v>
      </c>
      <c r="C58" s="40"/>
      <c r="D58" s="40"/>
    </row>
    <row r="59" spans="1:4" ht="12.75">
      <c r="A59" s="37" t="s">
        <v>213</v>
      </c>
      <c r="B59" s="39" t="s">
        <v>212</v>
      </c>
      <c r="C59" s="36">
        <v>1</v>
      </c>
      <c r="D59" s="36">
        <v>1</v>
      </c>
    </row>
    <row r="60" spans="1:4" ht="12.75">
      <c r="A60" s="37" t="s">
        <v>213</v>
      </c>
      <c r="B60" s="39" t="s">
        <v>214</v>
      </c>
      <c r="C60" s="36">
        <v>1</v>
      </c>
      <c r="D60" s="36">
        <v>1</v>
      </c>
    </row>
    <row r="61" spans="1:4" ht="12.75">
      <c r="A61" s="37" t="s">
        <v>216</v>
      </c>
      <c r="B61" s="39" t="s">
        <v>215</v>
      </c>
      <c r="C61" s="36">
        <v>-1</v>
      </c>
      <c r="D61" s="36">
        <v>-1</v>
      </c>
    </row>
    <row r="62" spans="1:4" ht="12.75">
      <c r="A62" s="37" t="s">
        <v>213</v>
      </c>
      <c r="B62" s="39" t="s">
        <v>217</v>
      </c>
      <c r="C62" s="36">
        <v>-1</v>
      </c>
      <c r="D62" s="36">
        <v>-1</v>
      </c>
    </row>
    <row r="63" spans="1:4" ht="12.75">
      <c r="A63" s="37" t="s">
        <v>218</v>
      </c>
      <c r="B63" s="39" t="s">
        <v>339</v>
      </c>
      <c r="C63" s="36">
        <v>1</v>
      </c>
      <c r="D63" s="36">
        <v>1</v>
      </c>
    </row>
    <row r="64" spans="1:4" ht="12.75">
      <c r="A64" s="37" t="s">
        <v>218</v>
      </c>
      <c r="B64" s="39" t="s">
        <v>340</v>
      </c>
      <c r="C64" s="36">
        <v>1</v>
      </c>
      <c r="D64" s="36">
        <v>1</v>
      </c>
    </row>
    <row r="65" spans="1:4" ht="12.75">
      <c r="A65" s="37" t="s">
        <v>218</v>
      </c>
      <c r="B65" s="39" t="s">
        <v>338</v>
      </c>
      <c r="C65" s="53">
        <f>SUM(C63:C64)</f>
        <v>2</v>
      </c>
      <c r="D65" s="53">
        <f>SUM(D63:D64)</f>
        <v>2</v>
      </c>
    </row>
    <row r="66" spans="1:4" ht="12.75">
      <c r="A66" s="37" t="s">
        <v>218</v>
      </c>
      <c r="B66" s="39" t="s">
        <v>343</v>
      </c>
      <c r="C66" s="36">
        <v>1</v>
      </c>
      <c r="D66" s="36">
        <v>1</v>
      </c>
    </row>
    <row r="67" spans="1:4" ht="12.75">
      <c r="A67" s="37" t="s">
        <v>219</v>
      </c>
      <c r="B67" s="39" t="s">
        <v>342</v>
      </c>
      <c r="C67" s="36">
        <v>-1</v>
      </c>
      <c r="D67" s="36">
        <v>-1</v>
      </c>
    </row>
    <row r="68" spans="1:4" ht="12.75">
      <c r="A68" s="37" t="s">
        <v>221</v>
      </c>
      <c r="B68" s="39" t="s">
        <v>220</v>
      </c>
      <c r="C68" s="36">
        <v>-1</v>
      </c>
      <c r="D68" s="36">
        <v>-1</v>
      </c>
    </row>
    <row r="69" spans="1:4" ht="12.75">
      <c r="A69" s="37" t="s">
        <v>347</v>
      </c>
      <c r="B69" s="39" t="s">
        <v>346</v>
      </c>
      <c r="C69" s="36">
        <v>-1</v>
      </c>
      <c r="D69" s="36">
        <v>-1</v>
      </c>
    </row>
    <row r="70" spans="1:4" ht="12.75">
      <c r="A70" s="37" t="s">
        <v>201</v>
      </c>
      <c r="B70" s="39" t="s">
        <v>200</v>
      </c>
      <c r="C70" s="36">
        <v>1</v>
      </c>
      <c r="D70" s="36">
        <v>1</v>
      </c>
    </row>
    <row r="71" spans="1:4" ht="12.75">
      <c r="A71" s="37" t="s">
        <v>171</v>
      </c>
      <c r="B71" s="39" t="s">
        <v>170</v>
      </c>
      <c r="C71" s="36">
        <v>-1</v>
      </c>
      <c r="D71" s="36">
        <v>-1</v>
      </c>
    </row>
    <row r="72" spans="1:4" ht="12.75">
      <c r="A72" s="37" t="s">
        <v>171</v>
      </c>
      <c r="B72" s="39" t="s">
        <v>173</v>
      </c>
      <c r="C72" s="36">
        <v>-1</v>
      </c>
      <c r="D72" s="36">
        <v>-1</v>
      </c>
    </row>
    <row r="73" spans="1:4" ht="12.75">
      <c r="A73" s="37" t="s">
        <v>176</v>
      </c>
      <c r="B73" s="39" t="s">
        <v>175</v>
      </c>
      <c r="C73" s="36">
        <v>-1</v>
      </c>
      <c r="D73" s="36">
        <v>-1</v>
      </c>
    </row>
    <row r="74" spans="1:4" ht="12.75">
      <c r="A74" s="37" t="s">
        <v>185</v>
      </c>
      <c r="B74" s="39" t="s">
        <v>177</v>
      </c>
      <c r="C74" s="36">
        <v>1</v>
      </c>
      <c r="D74" s="36">
        <v>1</v>
      </c>
    </row>
    <row r="75" spans="1:4" ht="12.75">
      <c r="A75" s="37" t="s">
        <v>380</v>
      </c>
      <c r="B75" s="39" t="s">
        <v>222</v>
      </c>
      <c r="C75" s="53">
        <f>+C59+C60+C61+C62+C65+C66+C67+C68+C69+C70+C71+C72+C73+C74</f>
        <v>-1</v>
      </c>
      <c r="D75" s="53">
        <f>+D59+D60+D61+D62+D65+D66+D67+D68+D69+D70+D71+D72+D73+D74</f>
        <v>-1</v>
      </c>
    </row>
    <row r="76" spans="1:4" ht="21">
      <c r="A76" s="37" t="s">
        <v>224</v>
      </c>
      <c r="B76" s="48" t="s">
        <v>223</v>
      </c>
      <c r="C76" s="53">
        <f>+C31+C57+C75</f>
        <v>17</v>
      </c>
      <c r="D76" s="53">
        <f>+D31+D57+D75</f>
        <v>17</v>
      </c>
    </row>
    <row r="77" spans="1:4" ht="21">
      <c r="A77" s="37" t="s">
        <v>151</v>
      </c>
      <c r="B77" s="31" t="s">
        <v>225</v>
      </c>
      <c r="C77" s="40"/>
      <c r="D77" s="40"/>
    </row>
    <row r="78" spans="1:4" ht="12.75">
      <c r="A78" s="37" t="s">
        <v>226</v>
      </c>
      <c r="B78" s="39" t="s">
        <v>225</v>
      </c>
      <c r="C78" s="36">
        <v>1</v>
      </c>
      <c r="D78" s="36">
        <v>1</v>
      </c>
    </row>
    <row r="79" spans="1:4" ht="12.75">
      <c r="A79" s="37" t="s">
        <v>224</v>
      </c>
      <c r="B79" s="48" t="s">
        <v>227</v>
      </c>
      <c r="C79" s="53">
        <f>+C76+C78</f>
        <v>18</v>
      </c>
      <c r="D79" s="53">
        <f>+D76+D78</f>
        <v>18</v>
      </c>
    </row>
    <row r="80" spans="1:4" ht="12.75">
      <c r="A80" s="37" t="s">
        <v>357</v>
      </c>
      <c r="B80" s="48" t="s">
        <v>228</v>
      </c>
      <c r="C80" s="36">
        <v>1</v>
      </c>
      <c r="D80" s="36">
        <v>1</v>
      </c>
    </row>
    <row r="81" spans="1:4" ht="12.75">
      <c r="A81" s="37" t="s">
        <v>357</v>
      </c>
      <c r="B81" s="48" t="s">
        <v>229</v>
      </c>
      <c r="C81" s="53">
        <f>+C79+C80</f>
        <v>19</v>
      </c>
      <c r="D81" s="53">
        <f>+D79+D80</f>
        <v>19</v>
      </c>
    </row>
    <row r="82" spans="1:4" ht="12.75">
      <c r="A82" s="40"/>
      <c r="B82" s="40"/>
      <c r="C82" s="40"/>
      <c r="D82" s="40"/>
    </row>
  </sheetData>
  <printOptions/>
  <pageMargins left="0.75" right="0.75" top="1" bottom="1" header="0" footer="0"/>
  <pageSetup horizontalDpi="600" verticalDpi="600" orientation="portrait" paperSize="9" scale="64" r:id="rId1"/>
  <ignoredErrors>
    <ignoredError sqref="C65:D6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="90" zoomScaleNormal="90" workbookViewId="0" topLeftCell="C1">
      <selection activeCell="C1" sqref="C1"/>
    </sheetView>
  </sheetViews>
  <sheetFormatPr defaultColWidth="12" defaultRowHeight="10.5"/>
  <cols>
    <col min="1" max="1" width="3.5" style="65" customWidth="1"/>
    <col min="2" max="2" width="4.66015625" style="65" customWidth="1"/>
    <col min="3" max="3" width="4.83203125" style="65" customWidth="1"/>
    <col min="4" max="4" width="5.16015625" style="65" customWidth="1"/>
    <col min="5" max="5" width="69.83203125" style="65" customWidth="1"/>
    <col min="6" max="6" width="12.83203125" style="65" customWidth="1"/>
    <col min="7" max="13" width="12.66015625" style="65" customWidth="1"/>
    <col min="14" max="16" width="12.83203125" style="65" customWidth="1"/>
    <col min="17" max="18" width="12.66015625" style="65" customWidth="1"/>
    <col min="19" max="19" width="12.83203125" style="65" customWidth="1"/>
    <col min="20" max="20" width="12.66015625" style="65" customWidth="1"/>
    <col min="21" max="16384" width="12" style="65" customWidth="1"/>
  </cols>
  <sheetData>
    <row r="1" spans="1:19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5" ht="12.75">
      <c r="A3" s="54" t="s">
        <v>300</v>
      </c>
      <c r="B3" s="54"/>
      <c r="C3" s="54"/>
      <c r="D3" s="54"/>
      <c r="E3" s="54"/>
    </row>
    <row r="4" spans="10:16" ht="12.75">
      <c r="J4" s="66"/>
      <c r="K4" s="67"/>
      <c r="L4" s="67"/>
      <c r="M4" s="67"/>
      <c r="N4" s="67"/>
      <c r="O4" s="83"/>
      <c r="P4" s="68"/>
    </row>
    <row r="5" spans="1:20" ht="115.5">
      <c r="A5" s="69"/>
      <c r="B5" s="70"/>
      <c r="C5" s="70"/>
      <c r="D5" s="70"/>
      <c r="E5" s="71"/>
      <c r="F5" s="72" t="s">
        <v>48</v>
      </c>
      <c r="G5" s="72" t="s">
        <v>50</v>
      </c>
      <c r="H5" s="72" t="s">
        <v>51</v>
      </c>
      <c r="I5" s="72" t="s">
        <v>52</v>
      </c>
      <c r="J5" s="72" t="s">
        <v>383</v>
      </c>
      <c r="K5" s="72" t="s">
        <v>384</v>
      </c>
      <c r="L5" s="72" t="s">
        <v>385</v>
      </c>
      <c r="M5" s="72" t="s">
        <v>386</v>
      </c>
      <c r="N5" s="73" t="s">
        <v>387</v>
      </c>
      <c r="O5" s="73" t="s">
        <v>393</v>
      </c>
      <c r="P5" s="74" t="s">
        <v>53</v>
      </c>
      <c r="Q5" s="72" t="s">
        <v>333</v>
      </c>
      <c r="R5" s="72" t="s">
        <v>54</v>
      </c>
      <c r="S5" s="72" t="s">
        <v>55</v>
      </c>
      <c r="T5" s="72" t="s">
        <v>57</v>
      </c>
    </row>
    <row r="6" spans="1:20" ht="12.75">
      <c r="A6" s="85" t="s">
        <v>348</v>
      </c>
      <c r="B6" s="86"/>
      <c r="C6" s="86"/>
      <c r="D6" s="86"/>
      <c r="E6" s="86"/>
      <c r="F6" s="75">
        <v>1</v>
      </c>
      <c r="G6" s="75">
        <v>1</v>
      </c>
      <c r="H6" s="75">
        <v>-1</v>
      </c>
      <c r="I6" s="75">
        <v>1</v>
      </c>
      <c r="J6" s="75">
        <v>1</v>
      </c>
      <c r="K6" s="75">
        <v>1</v>
      </c>
      <c r="L6" s="75">
        <v>1</v>
      </c>
      <c r="M6" s="75">
        <v>1</v>
      </c>
      <c r="N6" s="75">
        <v>1</v>
      </c>
      <c r="O6" s="84">
        <v>1</v>
      </c>
      <c r="P6" s="76">
        <f>SUM(J6:O6)</f>
        <v>6</v>
      </c>
      <c r="Q6" s="75">
        <v>1</v>
      </c>
      <c r="R6" s="77">
        <f>+F6+G6+H6+I6+P6+Q6</f>
        <v>9</v>
      </c>
      <c r="S6" s="75">
        <v>1</v>
      </c>
      <c r="T6" s="77">
        <f>+R6+S6</f>
        <v>10</v>
      </c>
    </row>
    <row r="7" spans="1:20" ht="12.75">
      <c r="A7" s="85" t="s">
        <v>301</v>
      </c>
      <c r="B7" s="86"/>
      <c r="C7" s="86"/>
      <c r="D7" s="86"/>
      <c r="E7" s="86"/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  <c r="M7" s="75">
        <v>1</v>
      </c>
      <c r="N7" s="75">
        <v>1</v>
      </c>
      <c r="O7" s="75">
        <v>1</v>
      </c>
      <c r="P7" s="76">
        <f>SUM(J7:O7)</f>
        <v>6</v>
      </c>
      <c r="Q7" s="75">
        <v>1</v>
      </c>
      <c r="R7" s="77">
        <f>+F7+G7+H7+I7+P7+Q7</f>
        <v>11</v>
      </c>
      <c r="S7" s="75">
        <v>1</v>
      </c>
      <c r="T7" s="77">
        <f>+R7+S7</f>
        <v>12</v>
      </c>
    </row>
    <row r="8" spans="1:20" ht="12.75">
      <c r="A8" s="85" t="s">
        <v>302</v>
      </c>
      <c r="B8" s="86"/>
      <c r="C8" s="86"/>
      <c r="D8" s="86"/>
      <c r="E8" s="86"/>
      <c r="F8" s="75">
        <v>1</v>
      </c>
      <c r="G8" s="75">
        <v>1</v>
      </c>
      <c r="H8" s="75">
        <v>1</v>
      </c>
      <c r="I8" s="75">
        <v>1</v>
      </c>
      <c r="J8" s="75">
        <v>1</v>
      </c>
      <c r="K8" s="75">
        <v>1</v>
      </c>
      <c r="L8" s="75">
        <v>1</v>
      </c>
      <c r="M8" s="75">
        <v>1</v>
      </c>
      <c r="N8" s="75">
        <v>1</v>
      </c>
      <c r="O8" s="75">
        <v>1</v>
      </c>
      <c r="P8" s="76">
        <f>SUM(J8:O8)</f>
        <v>6</v>
      </c>
      <c r="Q8" s="75">
        <v>1</v>
      </c>
      <c r="R8" s="77">
        <f>+F8+G8+H8+I8+P8+Q8</f>
        <v>11</v>
      </c>
      <c r="S8" s="75">
        <v>1</v>
      </c>
      <c r="T8" s="77">
        <f>+R8+S8</f>
        <v>12</v>
      </c>
    </row>
    <row r="9" spans="1:20" ht="12.75">
      <c r="A9" s="85" t="s">
        <v>349</v>
      </c>
      <c r="B9" s="95"/>
      <c r="C9" s="95"/>
      <c r="D9" s="95"/>
      <c r="E9" s="95"/>
      <c r="F9" s="77">
        <f aca="true" t="shared" si="0" ref="F9:Q9">SUM(F6:F8)</f>
        <v>3</v>
      </c>
      <c r="G9" s="77">
        <f t="shared" si="0"/>
        <v>3</v>
      </c>
      <c r="H9" s="77">
        <f t="shared" si="0"/>
        <v>1</v>
      </c>
      <c r="I9" s="77">
        <f t="shared" si="0"/>
        <v>3</v>
      </c>
      <c r="J9" s="77">
        <f t="shared" si="0"/>
        <v>3</v>
      </c>
      <c r="K9" s="77">
        <f t="shared" si="0"/>
        <v>3</v>
      </c>
      <c r="L9" s="77">
        <f t="shared" si="0"/>
        <v>3</v>
      </c>
      <c r="M9" s="77">
        <f t="shared" si="0"/>
        <v>3</v>
      </c>
      <c r="N9" s="77">
        <f>SUM(N6:N8)</f>
        <v>3</v>
      </c>
      <c r="O9" s="77">
        <f>SUM(O6:O8)</f>
        <v>3</v>
      </c>
      <c r="P9" s="77">
        <f t="shared" si="0"/>
        <v>18</v>
      </c>
      <c r="Q9" s="77">
        <f t="shared" si="0"/>
        <v>3</v>
      </c>
      <c r="R9" s="77">
        <f>+R6+R7+R8</f>
        <v>31</v>
      </c>
      <c r="S9" s="77">
        <f>SUM(S6:S8)</f>
        <v>3</v>
      </c>
      <c r="T9" s="77">
        <f>SUM(T6:T8)</f>
        <v>34</v>
      </c>
    </row>
    <row r="10" spans="1:20" ht="12.75">
      <c r="A10" s="90" t="s">
        <v>306</v>
      </c>
      <c r="B10" s="86"/>
      <c r="C10" s="86"/>
      <c r="D10" s="86"/>
      <c r="E10" s="86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</row>
    <row r="11" spans="1:20" ht="12.75">
      <c r="A11" s="79"/>
      <c r="B11" s="87" t="s">
        <v>350</v>
      </c>
      <c r="C11" s="88"/>
      <c r="D11" s="88"/>
      <c r="E11" s="89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1:20" ht="12.75">
      <c r="A12" s="79"/>
      <c r="B12" s="81"/>
      <c r="C12" s="90" t="s">
        <v>96</v>
      </c>
      <c r="D12" s="86"/>
      <c r="E12" s="86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5">
        <v>1</v>
      </c>
      <c r="R12" s="77">
        <f>+Q12</f>
        <v>1</v>
      </c>
      <c r="S12" s="75">
        <v>1</v>
      </c>
      <c r="T12" s="77">
        <f>+R12+S12</f>
        <v>2</v>
      </c>
    </row>
    <row r="13" spans="1:20" ht="12.75">
      <c r="A13" s="79"/>
      <c r="B13" s="81"/>
      <c r="C13" s="90" t="s">
        <v>256</v>
      </c>
      <c r="D13" s="86"/>
      <c r="E13" s="86"/>
      <c r="F13" s="78"/>
      <c r="G13" s="78"/>
      <c r="H13" s="78"/>
      <c r="I13" s="78"/>
      <c r="J13" s="75">
        <v>1</v>
      </c>
      <c r="K13" s="75">
        <v>1</v>
      </c>
      <c r="L13" s="75">
        <v>1</v>
      </c>
      <c r="M13" s="75">
        <v>1</v>
      </c>
      <c r="N13" s="75">
        <v>1</v>
      </c>
      <c r="O13" s="75">
        <v>1</v>
      </c>
      <c r="P13" s="77">
        <f>SUM(J13:O13)</f>
        <v>6</v>
      </c>
      <c r="Q13" s="78"/>
      <c r="R13" s="77">
        <f>+P13</f>
        <v>6</v>
      </c>
      <c r="S13" s="75">
        <v>1</v>
      </c>
      <c r="T13" s="77">
        <f>+R13+S13</f>
        <v>7</v>
      </c>
    </row>
    <row r="14" spans="1:20" ht="12.75">
      <c r="A14" s="79"/>
      <c r="B14" s="82"/>
      <c r="C14" s="91" t="s">
        <v>351</v>
      </c>
      <c r="D14" s="92"/>
      <c r="E14" s="92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7">
        <f>+R12+R13</f>
        <v>7</v>
      </c>
      <c r="S14" s="77">
        <f>+S12+S13</f>
        <v>2</v>
      </c>
      <c r="T14" s="77">
        <f>+R14+S14</f>
        <v>9</v>
      </c>
    </row>
    <row r="15" spans="1:20" ht="12.75">
      <c r="A15" s="79"/>
      <c r="B15" s="93" t="s">
        <v>304</v>
      </c>
      <c r="C15" s="94"/>
      <c r="D15" s="94"/>
      <c r="E15" s="94"/>
      <c r="F15" s="75">
        <v>1</v>
      </c>
      <c r="G15" s="75">
        <v>1</v>
      </c>
      <c r="H15" s="78"/>
      <c r="I15" s="78"/>
      <c r="J15" s="78"/>
      <c r="K15" s="78"/>
      <c r="L15" s="78"/>
      <c r="M15" s="78"/>
      <c r="N15" s="78"/>
      <c r="O15" s="78"/>
      <c r="P15" s="78"/>
      <c r="Q15" s="75">
        <v>1</v>
      </c>
      <c r="R15" s="77">
        <f>+F15+G15+Q15</f>
        <v>3</v>
      </c>
      <c r="S15" s="78"/>
      <c r="T15" s="77">
        <f>+R15</f>
        <v>3</v>
      </c>
    </row>
    <row r="16" spans="1:20" ht="12.75">
      <c r="A16" s="79"/>
      <c r="B16" s="93" t="s">
        <v>352</v>
      </c>
      <c r="C16" s="94"/>
      <c r="D16" s="94"/>
      <c r="E16" s="94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5">
        <v>-1</v>
      </c>
      <c r="R16" s="77">
        <f>+Q16</f>
        <v>-1</v>
      </c>
      <c r="S16" s="78"/>
      <c r="T16" s="77">
        <f>+R16</f>
        <v>-1</v>
      </c>
    </row>
    <row r="17" spans="1:20" ht="12.75">
      <c r="A17" s="79"/>
      <c r="B17" s="93" t="s">
        <v>303</v>
      </c>
      <c r="C17" s="94"/>
      <c r="D17" s="94"/>
      <c r="E17" s="94"/>
      <c r="F17" s="75">
        <v>1</v>
      </c>
      <c r="G17" s="75">
        <v>1</v>
      </c>
      <c r="H17" s="75">
        <v>1</v>
      </c>
      <c r="I17" s="75">
        <v>1</v>
      </c>
      <c r="J17" s="75">
        <v>1</v>
      </c>
      <c r="K17" s="75">
        <v>1</v>
      </c>
      <c r="L17" s="75">
        <v>1</v>
      </c>
      <c r="M17" s="75">
        <v>1</v>
      </c>
      <c r="N17" s="75">
        <v>1</v>
      </c>
      <c r="O17" s="75">
        <v>1</v>
      </c>
      <c r="P17" s="77">
        <f>SUM(J17:O17)</f>
        <v>6</v>
      </c>
      <c r="Q17" s="75">
        <v>1</v>
      </c>
      <c r="R17" s="77">
        <f>+F17+G17+H17+I17++P17+Q17</f>
        <v>11</v>
      </c>
      <c r="S17" s="78"/>
      <c r="T17" s="77">
        <f>+R17</f>
        <v>11</v>
      </c>
    </row>
    <row r="18" spans="1:20" ht="12.75">
      <c r="A18" s="79"/>
      <c r="B18" s="93" t="s">
        <v>307</v>
      </c>
      <c r="C18" s="94"/>
      <c r="D18" s="94"/>
      <c r="E18" s="94"/>
      <c r="F18" s="75">
        <v>1</v>
      </c>
      <c r="G18" s="75">
        <v>1</v>
      </c>
      <c r="H18" s="78"/>
      <c r="I18" s="75">
        <v>1</v>
      </c>
      <c r="J18" s="75">
        <v>1</v>
      </c>
      <c r="K18" s="75">
        <v>1</v>
      </c>
      <c r="L18" s="75">
        <v>1</v>
      </c>
      <c r="M18" s="75">
        <v>1</v>
      </c>
      <c r="N18" s="75">
        <v>1</v>
      </c>
      <c r="O18" s="75">
        <v>1</v>
      </c>
      <c r="P18" s="77">
        <f>SUM(J18:O18)</f>
        <v>6</v>
      </c>
      <c r="Q18" s="75">
        <v>1</v>
      </c>
      <c r="R18" s="77">
        <f>+F18+G18+I18+P18+Q18</f>
        <v>10</v>
      </c>
      <c r="S18" s="78"/>
      <c r="T18" s="77">
        <f>+R18</f>
        <v>10</v>
      </c>
    </row>
    <row r="19" spans="1:20" ht="12.75">
      <c r="A19" s="79"/>
      <c r="B19" s="93" t="s">
        <v>305</v>
      </c>
      <c r="C19" s="94"/>
      <c r="D19" s="94"/>
      <c r="E19" s="94"/>
      <c r="F19" s="75">
        <v>1</v>
      </c>
      <c r="G19" s="75">
        <v>1</v>
      </c>
      <c r="H19" s="78"/>
      <c r="I19" s="75">
        <v>1</v>
      </c>
      <c r="J19" s="75">
        <v>1</v>
      </c>
      <c r="K19" s="75">
        <v>1</v>
      </c>
      <c r="L19" s="75">
        <v>1</v>
      </c>
      <c r="M19" s="75">
        <v>1</v>
      </c>
      <c r="N19" s="75">
        <v>1</v>
      </c>
      <c r="O19" s="75">
        <v>1</v>
      </c>
      <c r="P19" s="77">
        <f>SUM(J19:O19)</f>
        <v>6</v>
      </c>
      <c r="Q19" s="75">
        <v>1</v>
      </c>
      <c r="R19" s="77">
        <f>+F19+G19+I19+P19+Q19</f>
        <v>10</v>
      </c>
      <c r="S19" s="75">
        <v>1</v>
      </c>
      <c r="T19" s="77">
        <f>+R19+S19</f>
        <v>11</v>
      </c>
    </row>
    <row r="20" spans="1:20" ht="12.75">
      <c r="A20" s="79"/>
      <c r="B20" s="93" t="s">
        <v>388</v>
      </c>
      <c r="C20" s="94"/>
      <c r="D20" s="94"/>
      <c r="E20" s="94"/>
      <c r="F20" s="75">
        <v>1</v>
      </c>
      <c r="G20" s="75">
        <v>1</v>
      </c>
      <c r="H20" s="75">
        <v>1</v>
      </c>
      <c r="I20" s="78"/>
      <c r="J20" s="78"/>
      <c r="K20" s="78"/>
      <c r="L20" s="78"/>
      <c r="M20" s="78"/>
      <c r="N20" s="78"/>
      <c r="O20" s="78"/>
      <c r="P20" s="78"/>
      <c r="Q20" s="75">
        <v>1</v>
      </c>
      <c r="R20" s="77">
        <f>+F20+G20+H20+Q20</f>
        <v>4</v>
      </c>
      <c r="S20" s="78"/>
      <c r="T20" s="77">
        <f>+R20</f>
        <v>4</v>
      </c>
    </row>
    <row r="21" spans="1:20" ht="12.75">
      <c r="A21" s="79"/>
      <c r="B21" s="93" t="s">
        <v>389</v>
      </c>
      <c r="C21" s="94"/>
      <c r="D21" s="94"/>
      <c r="E21" s="94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5">
        <v>1</v>
      </c>
      <c r="R21" s="77">
        <f>+Q21</f>
        <v>1</v>
      </c>
      <c r="S21" s="78"/>
      <c r="T21" s="77">
        <f>+R21</f>
        <v>1</v>
      </c>
    </row>
    <row r="22" spans="1:20" ht="12.75">
      <c r="A22" s="85" t="s">
        <v>308</v>
      </c>
      <c r="B22" s="86"/>
      <c r="C22" s="86"/>
      <c r="D22" s="86"/>
      <c r="E22" s="86"/>
      <c r="F22" s="77">
        <f>+F15+F17+F18+F19+F20</f>
        <v>5</v>
      </c>
      <c r="G22" s="77">
        <f>+G15+G17+G18+G19+G20</f>
        <v>5</v>
      </c>
      <c r="H22" s="77">
        <f>+H17+H20</f>
        <v>2</v>
      </c>
      <c r="I22" s="77">
        <f>+I17+I18+I19</f>
        <v>3</v>
      </c>
      <c r="J22" s="77">
        <f aca="true" t="shared" si="1" ref="J22:P22">+J13+J17+J18+J19</f>
        <v>4</v>
      </c>
      <c r="K22" s="77">
        <f t="shared" si="1"/>
        <v>4</v>
      </c>
      <c r="L22" s="77">
        <f t="shared" si="1"/>
        <v>4</v>
      </c>
      <c r="M22" s="77">
        <f t="shared" si="1"/>
        <v>4</v>
      </c>
      <c r="N22" s="77">
        <f t="shared" si="1"/>
        <v>4</v>
      </c>
      <c r="O22" s="77">
        <f t="shared" si="1"/>
        <v>4</v>
      </c>
      <c r="P22" s="77">
        <f t="shared" si="1"/>
        <v>24</v>
      </c>
      <c r="Q22" s="77">
        <f>+Q12+Q15+Q16+Q17+Q18+Q19+Q20+Q21</f>
        <v>6</v>
      </c>
      <c r="R22" s="77">
        <f>+R14+R15+R16+R17+R18+R19+R20+R21</f>
        <v>45</v>
      </c>
      <c r="S22" s="77">
        <f>+S14+S19</f>
        <v>3</v>
      </c>
      <c r="T22" s="77">
        <f>+T14+T15+T16+T17+T18+T19+T20+T21</f>
        <v>48</v>
      </c>
    </row>
    <row r="23" spans="1:20" ht="12.75">
      <c r="A23" s="85" t="s">
        <v>353</v>
      </c>
      <c r="B23" s="86"/>
      <c r="C23" s="86"/>
      <c r="D23" s="86"/>
      <c r="E23" s="86"/>
      <c r="F23" s="77">
        <f aca="true" t="shared" si="2" ref="F23:T23">+F9+F22</f>
        <v>8</v>
      </c>
      <c r="G23" s="77">
        <f t="shared" si="2"/>
        <v>8</v>
      </c>
      <c r="H23" s="77">
        <f t="shared" si="2"/>
        <v>3</v>
      </c>
      <c r="I23" s="77">
        <f t="shared" si="2"/>
        <v>6</v>
      </c>
      <c r="J23" s="77">
        <f t="shared" si="2"/>
        <v>7</v>
      </c>
      <c r="K23" s="77">
        <f t="shared" si="2"/>
        <v>7</v>
      </c>
      <c r="L23" s="77">
        <f t="shared" si="2"/>
        <v>7</v>
      </c>
      <c r="M23" s="77">
        <f t="shared" si="2"/>
        <v>7</v>
      </c>
      <c r="N23" s="77">
        <f t="shared" si="2"/>
        <v>7</v>
      </c>
      <c r="O23" s="77">
        <f t="shared" si="2"/>
        <v>7</v>
      </c>
      <c r="P23" s="77">
        <f t="shared" si="2"/>
        <v>42</v>
      </c>
      <c r="Q23" s="77">
        <f t="shared" si="2"/>
        <v>9</v>
      </c>
      <c r="R23" s="77">
        <f t="shared" si="2"/>
        <v>76</v>
      </c>
      <c r="S23" s="77">
        <f t="shared" si="2"/>
        <v>6</v>
      </c>
      <c r="T23" s="77">
        <f t="shared" si="2"/>
        <v>82</v>
      </c>
    </row>
    <row r="24" spans="1:5" ht="12.75">
      <c r="A24" s="80"/>
      <c r="B24" s="80"/>
      <c r="C24" s="80"/>
      <c r="D24" s="80"/>
      <c r="E24" s="80"/>
    </row>
    <row r="25" spans="1:5" ht="12.75">
      <c r="A25" s="80"/>
      <c r="B25" s="80"/>
      <c r="C25" s="80"/>
      <c r="D25" s="80"/>
      <c r="E25" s="80"/>
    </row>
    <row r="26" spans="1:5" ht="12.75">
      <c r="A26" s="80"/>
      <c r="B26" s="80"/>
      <c r="C26" s="80"/>
      <c r="D26" s="80"/>
      <c r="E26" s="80"/>
    </row>
    <row r="27" spans="10:16" ht="12.75">
      <c r="J27" s="66"/>
      <c r="K27" s="67"/>
      <c r="L27" s="67"/>
      <c r="M27" s="67"/>
      <c r="N27" s="67"/>
      <c r="O27" s="83"/>
      <c r="P27" s="68"/>
    </row>
    <row r="28" spans="1:20" ht="115.5">
      <c r="A28" s="69"/>
      <c r="B28" s="70"/>
      <c r="C28" s="70"/>
      <c r="D28" s="70"/>
      <c r="E28" s="71"/>
      <c r="F28" s="72" t="s">
        <v>48</v>
      </c>
      <c r="G28" s="72" t="s">
        <v>50</v>
      </c>
      <c r="H28" s="72" t="s">
        <v>51</v>
      </c>
      <c r="I28" s="72" t="s">
        <v>52</v>
      </c>
      <c r="J28" s="72" t="s">
        <v>383</v>
      </c>
      <c r="K28" s="72" t="s">
        <v>384</v>
      </c>
      <c r="L28" s="72" t="s">
        <v>385</v>
      </c>
      <c r="M28" s="72" t="s">
        <v>386</v>
      </c>
      <c r="N28" s="73" t="s">
        <v>387</v>
      </c>
      <c r="O28" s="73" t="s">
        <v>393</v>
      </c>
      <c r="P28" s="74" t="s">
        <v>53</v>
      </c>
      <c r="Q28" s="72" t="s">
        <v>333</v>
      </c>
      <c r="R28" s="72" t="s">
        <v>54</v>
      </c>
      <c r="S28" s="72" t="s">
        <v>55</v>
      </c>
      <c r="T28" s="72" t="s">
        <v>57</v>
      </c>
    </row>
    <row r="29" spans="1:20" ht="12.75">
      <c r="A29" s="85" t="s">
        <v>391</v>
      </c>
      <c r="B29" s="86"/>
      <c r="C29" s="86"/>
      <c r="D29" s="86"/>
      <c r="E29" s="86"/>
      <c r="F29" s="75">
        <v>1</v>
      </c>
      <c r="G29" s="75">
        <v>1</v>
      </c>
      <c r="H29" s="75">
        <v>-1</v>
      </c>
      <c r="I29" s="75">
        <v>1</v>
      </c>
      <c r="J29" s="75">
        <v>1</v>
      </c>
      <c r="K29" s="75">
        <v>1</v>
      </c>
      <c r="L29" s="75">
        <v>1</v>
      </c>
      <c r="M29" s="75">
        <v>1</v>
      </c>
      <c r="N29" s="75">
        <v>1</v>
      </c>
      <c r="O29" s="75">
        <v>1</v>
      </c>
      <c r="P29" s="76">
        <f>SUM(J29:O29)</f>
        <v>6</v>
      </c>
      <c r="Q29" s="75">
        <v>1</v>
      </c>
      <c r="R29" s="77">
        <f>+F29+G29+H29+I29+P29+Q29</f>
        <v>9</v>
      </c>
      <c r="S29" s="75">
        <v>1</v>
      </c>
      <c r="T29" s="77">
        <f>+R29+S29</f>
        <v>10</v>
      </c>
    </row>
    <row r="30" spans="1:20" ht="12.75">
      <c r="A30" s="85" t="s">
        <v>301</v>
      </c>
      <c r="B30" s="86"/>
      <c r="C30" s="86"/>
      <c r="D30" s="86"/>
      <c r="E30" s="86"/>
      <c r="F30" s="75">
        <v>1</v>
      </c>
      <c r="G30" s="75">
        <v>1</v>
      </c>
      <c r="H30" s="75">
        <v>1</v>
      </c>
      <c r="I30" s="75">
        <v>1</v>
      </c>
      <c r="J30" s="75">
        <v>1</v>
      </c>
      <c r="K30" s="75">
        <v>1</v>
      </c>
      <c r="L30" s="75">
        <v>1</v>
      </c>
      <c r="M30" s="75">
        <v>1</v>
      </c>
      <c r="N30" s="75">
        <v>1</v>
      </c>
      <c r="O30" s="75">
        <v>1</v>
      </c>
      <c r="P30" s="76">
        <f>SUM(J30:O30)</f>
        <v>6</v>
      </c>
      <c r="Q30" s="75">
        <v>1</v>
      </c>
      <c r="R30" s="77">
        <f>+F30+G30+H30+I30+P30+Q30</f>
        <v>11</v>
      </c>
      <c r="S30" s="75">
        <v>1</v>
      </c>
      <c r="T30" s="77">
        <f>+R30+S30</f>
        <v>12</v>
      </c>
    </row>
    <row r="31" spans="1:20" ht="12.75">
      <c r="A31" s="85" t="s">
        <v>302</v>
      </c>
      <c r="B31" s="86"/>
      <c r="C31" s="86"/>
      <c r="D31" s="86"/>
      <c r="E31" s="86"/>
      <c r="F31" s="75">
        <v>1</v>
      </c>
      <c r="G31" s="75">
        <v>1</v>
      </c>
      <c r="H31" s="75">
        <v>1</v>
      </c>
      <c r="I31" s="75">
        <v>1</v>
      </c>
      <c r="J31" s="75">
        <v>1</v>
      </c>
      <c r="K31" s="75">
        <v>1</v>
      </c>
      <c r="L31" s="75">
        <v>1</v>
      </c>
      <c r="M31" s="75">
        <v>1</v>
      </c>
      <c r="N31" s="75">
        <v>1</v>
      </c>
      <c r="O31" s="75">
        <v>1</v>
      </c>
      <c r="P31" s="76">
        <f>SUM(J31:O31)</f>
        <v>6</v>
      </c>
      <c r="Q31" s="75">
        <v>1</v>
      </c>
      <c r="R31" s="77">
        <f>+F31+G31+H31+I31+P31+Q31</f>
        <v>11</v>
      </c>
      <c r="S31" s="75">
        <v>1</v>
      </c>
      <c r="T31" s="77">
        <f>+R31+S31</f>
        <v>12</v>
      </c>
    </row>
    <row r="32" spans="1:20" ht="12.75">
      <c r="A32" s="85" t="s">
        <v>349</v>
      </c>
      <c r="B32" s="95"/>
      <c r="C32" s="95"/>
      <c r="D32" s="95"/>
      <c r="E32" s="95"/>
      <c r="F32" s="77">
        <f aca="true" t="shared" si="3" ref="F32:Q32">SUM(F29:F31)</f>
        <v>3</v>
      </c>
      <c r="G32" s="77">
        <f t="shared" si="3"/>
        <v>3</v>
      </c>
      <c r="H32" s="77">
        <f t="shared" si="3"/>
        <v>1</v>
      </c>
      <c r="I32" s="77">
        <f t="shared" si="3"/>
        <v>3</v>
      </c>
      <c r="J32" s="77">
        <f t="shared" si="3"/>
        <v>3</v>
      </c>
      <c r="K32" s="77">
        <f t="shared" si="3"/>
        <v>3</v>
      </c>
      <c r="L32" s="77">
        <f t="shared" si="3"/>
        <v>3</v>
      </c>
      <c r="M32" s="77">
        <f t="shared" si="3"/>
        <v>3</v>
      </c>
      <c r="N32" s="77">
        <f t="shared" si="3"/>
        <v>3</v>
      </c>
      <c r="O32" s="77">
        <f t="shared" si="3"/>
        <v>3</v>
      </c>
      <c r="P32" s="77">
        <f t="shared" si="3"/>
        <v>18</v>
      </c>
      <c r="Q32" s="77">
        <f t="shared" si="3"/>
        <v>3</v>
      </c>
      <c r="R32" s="77">
        <f>+R29+R30+R31</f>
        <v>31</v>
      </c>
      <c r="S32" s="77">
        <f>SUM(S29:S31)</f>
        <v>3</v>
      </c>
      <c r="T32" s="77">
        <f>SUM(T29:T31)</f>
        <v>34</v>
      </c>
    </row>
    <row r="33" spans="1:20" ht="12.75">
      <c r="A33" s="90" t="s">
        <v>306</v>
      </c>
      <c r="B33" s="86"/>
      <c r="C33" s="86"/>
      <c r="D33" s="86"/>
      <c r="E33" s="86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1:20" ht="12.75">
      <c r="A34" s="79"/>
      <c r="B34" s="87" t="s">
        <v>350</v>
      </c>
      <c r="C34" s="88"/>
      <c r="D34" s="88"/>
      <c r="E34" s="89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1:20" ht="12.75">
      <c r="A35" s="79"/>
      <c r="B35" s="81"/>
      <c r="C35" s="90" t="s">
        <v>96</v>
      </c>
      <c r="D35" s="86"/>
      <c r="E35" s="86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5">
        <v>1</v>
      </c>
      <c r="R35" s="77">
        <f>+Q35</f>
        <v>1</v>
      </c>
      <c r="S35" s="75">
        <v>1</v>
      </c>
      <c r="T35" s="77">
        <f>+R35+S35</f>
        <v>2</v>
      </c>
    </row>
    <row r="36" spans="1:20" ht="12.75">
      <c r="A36" s="79"/>
      <c r="B36" s="81"/>
      <c r="C36" s="90" t="s">
        <v>256</v>
      </c>
      <c r="D36" s="86"/>
      <c r="E36" s="86"/>
      <c r="F36" s="78"/>
      <c r="G36" s="78"/>
      <c r="H36" s="78"/>
      <c r="I36" s="78"/>
      <c r="J36" s="75">
        <v>1</v>
      </c>
      <c r="K36" s="75">
        <v>1</v>
      </c>
      <c r="L36" s="75">
        <v>1</v>
      </c>
      <c r="M36" s="75">
        <v>1</v>
      </c>
      <c r="N36" s="75">
        <v>1</v>
      </c>
      <c r="O36" s="75">
        <v>1</v>
      </c>
      <c r="P36" s="77">
        <f>SUM(J36:O36)</f>
        <v>6</v>
      </c>
      <c r="Q36" s="78"/>
      <c r="R36" s="77">
        <f>+P36</f>
        <v>6</v>
      </c>
      <c r="S36" s="75">
        <v>1</v>
      </c>
      <c r="T36" s="77">
        <f>+R36+S36</f>
        <v>7</v>
      </c>
    </row>
    <row r="37" spans="1:20" ht="12.75">
      <c r="A37" s="79"/>
      <c r="B37" s="82"/>
      <c r="C37" s="91" t="s">
        <v>351</v>
      </c>
      <c r="D37" s="92"/>
      <c r="E37" s="92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7">
        <f>+R35+R36</f>
        <v>7</v>
      </c>
      <c r="S37" s="77">
        <f>+S35+S36</f>
        <v>2</v>
      </c>
      <c r="T37" s="77">
        <f>+R37+S37</f>
        <v>9</v>
      </c>
    </row>
    <row r="38" spans="1:20" ht="12.75">
      <c r="A38" s="79"/>
      <c r="B38" s="93" t="s">
        <v>304</v>
      </c>
      <c r="C38" s="94"/>
      <c r="D38" s="94"/>
      <c r="E38" s="94"/>
      <c r="F38" s="75">
        <v>1</v>
      </c>
      <c r="G38" s="75">
        <v>1</v>
      </c>
      <c r="H38" s="78"/>
      <c r="I38" s="78"/>
      <c r="J38" s="78"/>
      <c r="K38" s="78"/>
      <c r="L38" s="78"/>
      <c r="M38" s="78"/>
      <c r="N38" s="78"/>
      <c r="O38" s="78"/>
      <c r="P38" s="78"/>
      <c r="Q38" s="75">
        <v>1</v>
      </c>
      <c r="R38" s="77">
        <f>+F38+G38+Q38</f>
        <v>3</v>
      </c>
      <c r="S38" s="78"/>
      <c r="T38" s="77">
        <f>+R38</f>
        <v>3</v>
      </c>
    </row>
    <row r="39" spans="1:20" ht="12.75">
      <c r="A39" s="79"/>
      <c r="B39" s="93" t="s">
        <v>352</v>
      </c>
      <c r="C39" s="94"/>
      <c r="D39" s="94"/>
      <c r="E39" s="94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5">
        <v>-1</v>
      </c>
      <c r="R39" s="77">
        <f>+Q39</f>
        <v>-1</v>
      </c>
      <c r="S39" s="78"/>
      <c r="T39" s="77">
        <f>+R39</f>
        <v>-1</v>
      </c>
    </row>
    <row r="40" spans="1:20" ht="12.75">
      <c r="A40" s="79"/>
      <c r="B40" s="93" t="s">
        <v>303</v>
      </c>
      <c r="C40" s="94"/>
      <c r="D40" s="94"/>
      <c r="E40" s="94"/>
      <c r="F40" s="75">
        <v>1</v>
      </c>
      <c r="G40" s="75">
        <v>1</v>
      </c>
      <c r="H40" s="75">
        <v>1</v>
      </c>
      <c r="I40" s="75">
        <v>1</v>
      </c>
      <c r="J40" s="75">
        <v>1</v>
      </c>
      <c r="K40" s="75">
        <v>1</v>
      </c>
      <c r="L40" s="75">
        <v>1</v>
      </c>
      <c r="M40" s="75">
        <v>1</v>
      </c>
      <c r="N40" s="75">
        <v>1</v>
      </c>
      <c r="O40" s="75">
        <v>1</v>
      </c>
      <c r="P40" s="77">
        <f>SUM(J40:O40)</f>
        <v>6</v>
      </c>
      <c r="Q40" s="75">
        <v>1</v>
      </c>
      <c r="R40" s="77">
        <f>+F40+G40+H40+I40++P40+Q40</f>
        <v>11</v>
      </c>
      <c r="S40" s="78"/>
      <c r="T40" s="77">
        <f>+R40</f>
        <v>11</v>
      </c>
    </row>
    <row r="41" spans="1:20" ht="12.75">
      <c r="A41" s="79"/>
      <c r="B41" s="93" t="s">
        <v>307</v>
      </c>
      <c r="C41" s="94"/>
      <c r="D41" s="94"/>
      <c r="E41" s="94"/>
      <c r="F41" s="75">
        <v>1</v>
      </c>
      <c r="G41" s="75">
        <v>1</v>
      </c>
      <c r="H41" s="78"/>
      <c r="I41" s="75">
        <v>1</v>
      </c>
      <c r="J41" s="75">
        <v>1</v>
      </c>
      <c r="K41" s="75">
        <v>1</v>
      </c>
      <c r="L41" s="75">
        <v>1</v>
      </c>
      <c r="M41" s="75">
        <v>1</v>
      </c>
      <c r="N41" s="75">
        <v>1</v>
      </c>
      <c r="O41" s="75">
        <v>1</v>
      </c>
      <c r="P41" s="77">
        <f>SUM(J41:O41)</f>
        <v>6</v>
      </c>
      <c r="Q41" s="75">
        <v>1</v>
      </c>
      <c r="R41" s="77">
        <f>+F41+G41+I41+P41+Q41</f>
        <v>10</v>
      </c>
      <c r="S41" s="78"/>
      <c r="T41" s="77">
        <f>+R41</f>
        <v>10</v>
      </c>
    </row>
    <row r="42" spans="1:20" ht="12.75">
      <c r="A42" s="79"/>
      <c r="B42" s="93" t="s">
        <v>305</v>
      </c>
      <c r="C42" s="94"/>
      <c r="D42" s="94"/>
      <c r="E42" s="94"/>
      <c r="F42" s="75">
        <v>1</v>
      </c>
      <c r="G42" s="75">
        <v>1</v>
      </c>
      <c r="H42" s="78"/>
      <c r="I42" s="75">
        <v>1</v>
      </c>
      <c r="J42" s="75">
        <v>1</v>
      </c>
      <c r="K42" s="75">
        <v>1</v>
      </c>
      <c r="L42" s="75">
        <v>1</v>
      </c>
      <c r="M42" s="75">
        <v>1</v>
      </c>
      <c r="N42" s="75">
        <v>1</v>
      </c>
      <c r="O42" s="75">
        <v>1</v>
      </c>
      <c r="P42" s="77">
        <f>SUM(J42:O42)</f>
        <v>6</v>
      </c>
      <c r="Q42" s="75">
        <v>1</v>
      </c>
      <c r="R42" s="77">
        <f>+F42+G42+I42+P42+Q42</f>
        <v>10</v>
      </c>
      <c r="S42" s="75">
        <v>1</v>
      </c>
      <c r="T42" s="77">
        <f>+R42+S42</f>
        <v>11</v>
      </c>
    </row>
    <row r="43" spans="1:20" ht="12.75">
      <c r="A43" s="79"/>
      <c r="B43" s="93" t="s">
        <v>388</v>
      </c>
      <c r="C43" s="94"/>
      <c r="D43" s="94"/>
      <c r="E43" s="94"/>
      <c r="F43" s="75">
        <v>1</v>
      </c>
      <c r="G43" s="75">
        <v>1</v>
      </c>
      <c r="H43" s="75">
        <v>1</v>
      </c>
      <c r="I43" s="78"/>
      <c r="J43" s="78"/>
      <c r="K43" s="78"/>
      <c r="L43" s="78"/>
      <c r="M43" s="78"/>
      <c r="N43" s="78"/>
      <c r="O43" s="78"/>
      <c r="P43" s="78"/>
      <c r="Q43" s="75">
        <v>1</v>
      </c>
      <c r="R43" s="77">
        <f>+F43+G43+H43+Q43</f>
        <v>4</v>
      </c>
      <c r="S43" s="78"/>
      <c r="T43" s="77">
        <f>+R43</f>
        <v>4</v>
      </c>
    </row>
    <row r="44" spans="1:20" ht="12.75">
      <c r="A44" s="79"/>
      <c r="B44" s="93" t="s">
        <v>389</v>
      </c>
      <c r="C44" s="94"/>
      <c r="D44" s="94"/>
      <c r="E44" s="94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5">
        <v>1</v>
      </c>
      <c r="R44" s="77">
        <f>+Q44</f>
        <v>1</v>
      </c>
      <c r="S44" s="78"/>
      <c r="T44" s="77">
        <f>+R44</f>
        <v>1</v>
      </c>
    </row>
    <row r="45" spans="1:20" ht="12.75">
      <c r="A45" s="85" t="s">
        <v>308</v>
      </c>
      <c r="B45" s="86"/>
      <c r="C45" s="86"/>
      <c r="D45" s="86"/>
      <c r="E45" s="86"/>
      <c r="F45" s="77">
        <f>+F38+F40+F41+F42+F43</f>
        <v>5</v>
      </c>
      <c r="G45" s="77">
        <f>+G38+G40+G41+G42+G43</f>
        <v>5</v>
      </c>
      <c r="H45" s="77">
        <f>+H40+H43</f>
        <v>2</v>
      </c>
      <c r="I45" s="77">
        <f>+I40+I41+I42</f>
        <v>3</v>
      </c>
      <c r="J45" s="77">
        <f aca="true" t="shared" si="4" ref="J45:P45">+J36+J40+J41+J42</f>
        <v>4</v>
      </c>
      <c r="K45" s="77">
        <f t="shared" si="4"/>
        <v>4</v>
      </c>
      <c r="L45" s="77">
        <f t="shared" si="4"/>
        <v>4</v>
      </c>
      <c r="M45" s="77">
        <f t="shared" si="4"/>
        <v>4</v>
      </c>
      <c r="N45" s="77">
        <f t="shared" si="4"/>
        <v>4</v>
      </c>
      <c r="O45" s="77">
        <f t="shared" si="4"/>
        <v>4</v>
      </c>
      <c r="P45" s="77">
        <f t="shared" si="4"/>
        <v>24</v>
      </c>
      <c r="Q45" s="77">
        <f>+Q35+Q38+Q39+Q40+Q41+Q42+Q43+Q44</f>
        <v>6</v>
      </c>
      <c r="R45" s="77">
        <f>+R37+R38+R39+R40+R41+R42+R43+R44</f>
        <v>45</v>
      </c>
      <c r="S45" s="77">
        <f>+S37+S42</f>
        <v>3</v>
      </c>
      <c r="T45" s="77">
        <f>+T37+T38+T39+T40+T41+T42+T43+T44</f>
        <v>48</v>
      </c>
    </row>
    <row r="46" spans="1:20" ht="12.75">
      <c r="A46" s="85" t="s">
        <v>392</v>
      </c>
      <c r="B46" s="86"/>
      <c r="C46" s="86"/>
      <c r="D46" s="86"/>
      <c r="E46" s="86"/>
      <c r="F46" s="77">
        <f aca="true" t="shared" si="5" ref="F46:T46">+F32+F45</f>
        <v>8</v>
      </c>
      <c r="G46" s="77">
        <f t="shared" si="5"/>
        <v>8</v>
      </c>
      <c r="H46" s="77">
        <f t="shared" si="5"/>
        <v>3</v>
      </c>
      <c r="I46" s="77">
        <f t="shared" si="5"/>
        <v>6</v>
      </c>
      <c r="J46" s="77">
        <f t="shared" si="5"/>
        <v>7</v>
      </c>
      <c r="K46" s="77">
        <f t="shared" si="5"/>
        <v>7</v>
      </c>
      <c r="L46" s="77">
        <f t="shared" si="5"/>
        <v>7</v>
      </c>
      <c r="M46" s="77">
        <f t="shared" si="5"/>
        <v>7</v>
      </c>
      <c r="N46" s="77">
        <f t="shared" si="5"/>
        <v>7</v>
      </c>
      <c r="O46" s="77">
        <f t="shared" si="5"/>
        <v>7</v>
      </c>
      <c r="P46" s="77">
        <f t="shared" si="5"/>
        <v>42</v>
      </c>
      <c r="Q46" s="77">
        <f t="shared" si="5"/>
        <v>9</v>
      </c>
      <c r="R46" s="77">
        <f t="shared" si="5"/>
        <v>76</v>
      </c>
      <c r="S46" s="77">
        <f t="shared" si="5"/>
        <v>6</v>
      </c>
      <c r="T46" s="77">
        <f t="shared" si="5"/>
        <v>82</v>
      </c>
    </row>
  </sheetData>
  <mergeCells count="36">
    <mergeCell ref="C13:E13"/>
    <mergeCell ref="A23:E23"/>
    <mergeCell ref="B15:E15"/>
    <mergeCell ref="B16:E16"/>
    <mergeCell ref="B17:E17"/>
    <mergeCell ref="B18:E18"/>
    <mergeCell ref="B20:E20"/>
    <mergeCell ref="B21:E21"/>
    <mergeCell ref="B19:E19"/>
    <mergeCell ref="A22:E22"/>
    <mergeCell ref="B40:E40"/>
    <mergeCell ref="B39:E39"/>
    <mergeCell ref="A6:E6"/>
    <mergeCell ref="A7:E7"/>
    <mergeCell ref="A8:E8"/>
    <mergeCell ref="A9:E9"/>
    <mergeCell ref="A10:E10"/>
    <mergeCell ref="B11:E11"/>
    <mergeCell ref="C12:E12"/>
    <mergeCell ref="C14:E14"/>
    <mergeCell ref="A45:E45"/>
    <mergeCell ref="A46:E46"/>
    <mergeCell ref="B42:E42"/>
    <mergeCell ref="B41:E41"/>
    <mergeCell ref="B43:E43"/>
    <mergeCell ref="B44:E44"/>
    <mergeCell ref="C37:E37"/>
    <mergeCell ref="C36:E36"/>
    <mergeCell ref="B38:E38"/>
    <mergeCell ref="A31:E31"/>
    <mergeCell ref="A32:E32"/>
    <mergeCell ref="A33:E33"/>
    <mergeCell ref="A29:E29"/>
    <mergeCell ref="A30:E30"/>
    <mergeCell ref="B34:E34"/>
    <mergeCell ref="C35:E35"/>
  </mergeCells>
  <printOptions/>
  <pageMargins left="0.75" right="0.75" top="1" bottom="1" header="0" footer="0"/>
  <pageSetup horizontalDpi="600" verticalDpi="600" orientation="landscape" paperSize="9" scale="58" r:id="rId1"/>
  <rowBreaks count="1" manualBreakCount="1">
    <brk id="25" max="255" man="1"/>
  </rowBreaks>
  <ignoredErrors>
    <ignoredError sqref="P20:P21 P9:P12 P14:P16 P32:P35 P37:P39 P43:P45" formulaRange="1"/>
    <ignoredError sqref="R9 T19 S22 R32 T42 S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ivergara</dc:creator>
  <cp:keywords/>
  <dc:description/>
  <cp:lastModifiedBy>cramirez</cp:lastModifiedBy>
  <cp:lastPrinted>2010-03-30T19:57:58Z</cp:lastPrinted>
  <dcterms:created xsi:type="dcterms:W3CDTF">2010-02-01T19:24:11Z</dcterms:created>
  <dcterms:modified xsi:type="dcterms:W3CDTF">2010-06-01T15:26:55Z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