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firstSheet="1" activeTab="7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Denun'!$A$1:$E$24</definedName>
    <definedName name="_xlnm.Print_Area" localSheetId="1">'B-N° Sinies Pagad'!$A$1:$E$24</definedName>
    <definedName name="_xlnm.Print_Area" localSheetId="2">'C-N° Pers Sinies'!$A$1:$G$24</definedName>
    <definedName name="_xlnm.Print_Area" localSheetId="3">'D-Sinies Pag Direc'!$A$1:$H$53</definedName>
    <definedName name="_xlnm.Print_Area" localSheetId="4">'E-Costo Sin Direc'!$A$1:$F$25</definedName>
    <definedName name="_xlnm.Print_Area" localSheetId="5">'F-N° Seg Contrat'!$A$1:$I$24</definedName>
    <definedName name="_xlnm.Print_Area" localSheetId="6">'G-Prima Tot x Tip V'!$A$1:$I$24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<sst xmlns="http://schemas.openxmlformats.org/spreadsheetml/2006/main" count="160" uniqueCount="97">
  <si>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</si>
  <si>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</si>
  <si>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</si>
  <si>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</si>
  <si>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</si>
  <si>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</si>
  <si>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</si>
  <si>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</si>
  <si>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</si>
  <si>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</si>
  <si>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</si>
  <si>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</si>
  <si>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</si>
  <si>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</si>
  <si>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</si>
  <si>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</si>
  <si>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</si>
  <si>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</si>
  <si>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</si>
  <si>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</si>
  <si>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</si>
  <si>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</si>
  <si>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</si>
  <si>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</si>
  <si>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</si>
  <si>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</si>
  <si>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</si>
  <si>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</si>
  <si>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</si>
  <si>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</si>
  <si>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</si>
  <si>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</si>
  <si>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</si>
  <si>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</si>
  <si>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</si>
  <si>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</si>
  <si>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</si>
  <si>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</si>
  <si>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</si>
  <si>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</si>
  <si>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</si>
  <si>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</si>
  <si>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</si>
  <si>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</si>
  <si>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</si>
  <si>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</si>
  <si>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</si>
  <si>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</si>
  <si>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</si>
  <si>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</si>
  <si>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</si>
  <si>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</si>
  <si>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</si>
  <si>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</si>
  <si>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</si>
  <si>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</si>
  <si>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</si>
  <si>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</si>
  <si>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</si>
  <si>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</si>
  <si>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</si>
  <si>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</si>
  <si>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</si>
  <si>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</si>
  <si>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</si>
  <si>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</si>
  <si>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</si>
  <si>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</si>
  <si>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</si>
  <si>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</si>
  <si>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</si>
  <si>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</si>
  <si>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</si>
  <si>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</si>
  <si>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</si>
  <si>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</si>
  <si>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</si>
  <si>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</si>
  <si>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</si>
  <si>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</si>
  <si>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</si>
  <si>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</si>
  <si>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</si>
  <si>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</si>
  <si>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Mapfre</t>
  </si>
  <si>
    <t>Promedio</t>
  </si>
  <si>
    <t>Motocicletas</t>
  </si>
  <si>
    <t>ING Vida</t>
  </si>
  <si>
    <t>Bci</t>
  </si>
  <si>
    <t>Liberty</t>
  </si>
  <si>
    <t>RSA</t>
  </si>
  <si>
    <t>HDI</t>
  </si>
  <si>
    <t>C.S.G. Penta Security</t>
  </si>
  <si>
    <t>Zenit</t>
  </si>
  <si>
    <t xml:space="preserve">      (entre el 1 de enero y 31 de diciembre de 2010)</t>
  </si>
  <si>
    <t xml:space="preserve">      (entre el 1 de enero y 31 de diciembre de 2010, montos expresados en miles de pesos de diciembre de 2010)</t>
  </si>
  <si>
    <t>-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</si>
</sst>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</numFmts>
  <fonts count="47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16">
    <xf numFmtId="0" fontId="0" fillId="0" borderId="0" xfId="0" applyAlignment="1">
      <alignment/>
    </xf>
    <xf numFmtId="3" fontId="3" fillId="0" borderId="10" xfId="57" applyNumberFormat="1" applyFont="1" applyBorder="1">
      <alignment/>
      <protection/>
    </xf>
    <xf numFmtId="0" fontId="4" fillId="0" borderId="0" xfId="60" applyFont="1" applyBorder="1" applyAlignment="1" quotePrefix="1">
      <alignment horizontal="left"/>
      <protection/>
    </xf>
    <xf numFmtId="3" fontId="3" fillId="0" borderId="10" xfId="59" applyNumberFormat="1" applyFont="1" applyBorder="1" applyAlignment="1" quotePrefix="1">
      <alignment horizontal="right"/>
      <protection/>
    </xf>
    <xf numFmtId="3" fontId="2" fillId="0" borderId="11" xfId="60" applyNumberFormat="1" applyFont="1" applyBorder="1" applyAlignment="1">
      <alignment horizontal="right"/>
      <protection/>
    </xf>
    <xf numFmtId="3" fontId="3" fillId="0" borderId="0" xfId="53" applyNumberFormat="1" applyFont="1" applyBorder="1" applyAlignment="1">
      <alignment/>
    </xf>
    <xf numFmtId="3" fontId="3" fillId="0" borderId="0" xfId="60" applyNumberFormat="1" applyFont="1" applyBorder="1">
      <alignment/>
      <protection/>
    </xf>
    <xf numFmtId="3" fontId="3" fillId="0" borderId="0" xfId="60" applyNumberFormat="1" applyFont="1" applyBorder="1" applyAlignment="1">
      <alignment horizontal="right"/>
      <protection/>
    </xf>
    <xf numFmtId="3" fontId="3" fillId="0" borderId="10" xfId="60" applyNumberFormat="1" applyFont="1" applyBorder="1" applyAlignment="1">
      <alignment horizontal="right"/>
      <protection/>
    </xf>
    <xf numFmtId="3" fontId="4" fillId="0" borderId="0" xfId="53" applyNumberFormat="1" applyFont="1" applyBorder="1" applyAlignment="1">
      <alignment/>
    </xf>
    <xf numFmtId="3" fontId="3" fillId="0" borderId="10" xfId="58" applyNumberFormat="1" applyFont="1" applyBorder="1">
      <alignment/>
      <protection/>
    </xf>
    <xf numFmtId="3" fontId="3" fillId="0" borderId="10" xfId="50" applyNumberFormat="1" applyFont="1" applyBorder="1" applyAlignment="1">
      <alignment/>
    </xf>
    <xf numFmtId="3" fontId="5" fillId="0" borderId="0" xfId="53" applyNumberFormat="1" applyFont="1" applyBorder="1" applyAlignment="1">
      <alignment/>
    </xf>
    <xf numFmtId="3" fontId="2" fillId="0" borderId="12" xfId="60" applyNumberFormat="1" applyFont="1" applyBorder="1" applyAlignment="1">
      <alignment horizontal="right"/>
      <protection/>
    </xf>
    <xf numFmtId="3" fontId="3" fillId="0" borderId="12" xfId="60" applyNumberFormat="1" applyFont="1" applyBorder="1" applyAlignment="1">
      <alignment horizontal="right"/>
      <protection/>
    </xf>
    <xf numFmtId="0" fontId="1" fillId="0" borderId="0" xfId="57" applyFont="1" applyAlignment="1" quotePrefix="1">
      <alignment horizontal="left"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6" fillId="0" borderId="0" xfId="57" applyFont="1" applyAlignment="1" quotePrefix="1">
      <alignment horizontal="left"/>
      <protection/>
    </xf>
    <xf numFmtId="38" fontId="1" fillId="0" borderId="0" xfId="57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8" fontId="1" fillId="0" borderId="13" xfId="50" applyNumberFormat="1" applyFont="1" applyBorder="1" applyAlignment="1">
      <alignment/>
    </xf>
    <xf numFmtId="38" fontId="1" fillId="0" borderId="14" xfId="50" applyNumberFormat="1" applyFont="1" applyBorder="1" applyAlignment="1">
      <alignment/>
    </xf>
    <xf numFmtId="38" fontId="1" fillId="0" borderId="14" xfId="57" applyNumberFormat="1" applyFont="1" applyBorder="1">
      <alignment/>
      <protection/>
    </xf>
    <xf numFmtId="38" fontId="1" fillId="0" borderId="0" xfId="57" applyNumberFormat="1" applyFont="1">
      <alignment/>
      <protection/>
    </xf>
    <xf numFmtId="0" fontId="8" fillId="0" borderId="15" xfId="57" applyFont="1" applyBorder="1">
      <alignment/>
      <protection/>
    </xf>
    <xf numFmtId="221" fontId="1" fillId="0" borderId="16" xfId="50" applyNumberFormat="1" applyFont="1" applyBorder="1" applyAlignment="1">
      <alignment/>
    </xf>
    <xf numFmtId="38" fontId="1" fillId="0" borderId="16" xfId="57" applyNumberFormat="1" applyFont="1" applyBorder="1">
      <alignment/>
      <protection/>
    </xf>
    <xf numFmtId="221" fontId="1" fillId="0" borderId="0" xfId="50" applyNumberFormat="1" applyFont="1" applyBorder="1" applyAlignment="1">
      <alignment/>
    </xf>
    <xf numFmtId="0" fontId="8" fillId="0" borderId="0" xfId="57" applyFont="1" applyBorder="1">
      <alignment/>
      <protection/>
    </xf>
    <xf numFmtId="38" fontId="1" fillId="0" borderId="17" xfId="57" applyNumberFormat="1" applyFont="1" applyBorder="1">
      <alignment/>
      <protection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13" xfId="58" applyFont="1" applyBorder="1">
      <alignment/>
      <protection/>
    </xf>
    <xf numFmtId="38" fontId="1" fillId="0" borderId="14" xfId="51" applyNumberFormat="1" applyFont="1" applyBorder="1" applyAlignment="1">
      <alignment/>
    </xf>
    <xf numFmtId="38" fontId="1" fillId="0" borderId="14" xfId="58" applyNumberFormat="1" applyFont="1" applyBorder="1">
      <alignment/>
      <protection/>
    </xf>
    <xf numFmtId="0" fontId="1" fillId="0" borderId="14" xfId="58" applyFont="1" applyBorder="1">
      <alignment/>
      <protection/>
    </xf>
    <xf numFmtId="38" fontId="1" fillId="0" borderId="0" xfId="58" applyNumberFormat="1" applyFont="1">
      <alignment/>
      <protection/>
    </xf>
    <xf numFmtId="3" fontId="1" fillId="0" borderId="0" xfId="58" applyNumberFormat="1" applyFont="1">
      <alignment/>
      <protection/>
    </xf>
    <xf numFmtId="0" fontId="8" fillId="0" borderId="15" xfId="58" applyFont="1" applyBorder="1">
      <alignment/>
      <protection/>
    </xf>
    <xf numFmtId="221" fontId="1" fillId="0" borderId="16" xfId="51" applyNumberFormat="1" applyFont="1" applyBorder="1" applyAlignment="1">
      <alignment/>
    </xf>
    <xf numFmtId="38" fontId="1" fillId="0" borderId="16" xfId="58" applyNumberFormat="1" applyFont="1" applyBorder="1">
      <alignment/>
      <protection/>
    </xf>
    <xf numFmtId="0" fontId="1" fillId="0" borderId="16" xfId="58" applyFont="1" applyBorder="1">
      <alignment/>
      <protection/>
    </xf>
    <xf numFmtId="209" fontId="1" fillId="0" borderId="0" xfId="58" applyNumberFormat="1" applyFont="1">
      <alignment/>
      <protection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38" fontId="1" fillId="0" borderId="13" xfId="52" applyNumberFormat="1" applyFont="1" applyBorder="1" applyAlignment="1">
      <alignment/>
    </xf>
    <xf numFmtId="38" fontId="1" fillId="0" borderId="14" xfId="52" applyNumberFormat="1" applyFont="1" applyBorder="1" applyAlignment="1">
      <alignment/>
    </xf>
    <xf numFmtId="38" fontId="1" fillId="0" borderId="14" xfId="59" applyNumberFormat="1" applyFont="1" applyBorder="1">
      <alignment/>
      <protection/>
    </xf>
    <xf numFmtId="0" fontId="1" fillId="0" borderId="14" xfId="59" applyFont="1" applyBorder="1">
      <alignment/>
      <protection/>
    </xf>
    <xf numFmtId="38" fontId="1" fillId="0" borderId="0" xfId="59" applyNumberFormat="1" applyFont="1">
      <alignment/>
      <protection/>
    </xf>
    <xf numFmtId="0" fontId="8" fillId="0" borderId="15" xfId="59" applyFont="1" applyBorder="1">
      <alignment/>
      <protection/>
    </xf>
    <xf numFmtId="221" fontId="1" fillId="0" borderId="16" xfId="52" applyNumberFormat="1" applyFont="1" applyBorder="1" applyAlignment="1">
      <alignment/>
    </xf>
    <xf numFmtId="38" fontId="1" fillId="0" borderId="16" xfId="59" applyNumberFormat="1" applyFont="1" applyBorder="1">
      <alignment/>
      <protection/>
    </xf>
    <xf numFmtId="0" fontId="1" fillId="0" borderId="16" xfId="59" applyFont="1" applyBorder="1">
      <alignment/>
      <protection/>
    </xf>
    <xf numFmtId="3" fontId="1" fillId="0" borderId="0" xfId="59" applyNumberFormat="1" applyFont="1">
      <alignment/>
      <protection/>
    </xf>
    <xf numFmtId="209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0" fontId="5" fillId="0" borderId="0" xfId="60" applyFont="1" applyBorder="1" applyAlignment="1" quotePrefix="1">
      <alignment horizontal="left"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 quotePrefix="1">
      <alignment horizontal="left"/>
      <protection/>
    </xf>
    <xf numFmtId="0" fontId="1" fillId="0" borderId="18" xfId="60" applyFont="1" applyBorder="1" applyAlignment="1" quotePrefix="1">
      <alignment horizontal="left"/>
      <protection/>
    </xf>
    <xf numFmtId="0" fontId="6" fillId="0" borderId="19" xfId="60" applyFont="1" applyBorder="1" applyAlignment="1" quotePrefix="1">
      <alignment horizontal="left"/>
      <protection/>
    </xf>
    <xf numFmtId="0" fontId="1" fillId="0" borderId="19" xfId="60" applyFont="1" applyBorder="1">
      <alignment/>
      <protection/>
    </xf>
    <xf numFmtId="0" fontId="1" fillId="0" borderId="20" xfId="60" applyFont="1" applyBorder="1">
      <alignment/>
      <protection/>
    </xf>
    <xf numFmtId="0" fontId="7" fillId="0" borderId="21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12" xfId="60" applyFont="1" applyBorder="1" applyAlignment="1">
      <alignment horizontal="right"/>
      <protection/>
    </xf>
    <xf numFmtId="0" fontId="1" fillId="0" borderId="22" xfId="60" applyFont="1" applyBorder="1">
      <alignment/>
      <protection/>
    </xf>
    <xf numFmtId="0" fontId="1" fillId="0" borderId="23" xfId="60" applyFont="1" applyBorder="1">
      <alignment/>
      <protection/>
    </xf>
    <xf numFmtId="0" fontId="1" fillId="0" borderId="24" xfId="60" applyFont="1" applyBorder="1">
      <alignment/>
      <protection/>
    </xf>
    <xf numFmtId="3" fontId="1" fillId="0" borderId="0" xfId="60" applyNumberFormat="1" applyFont="1">
      <alignment/>
      <protection/>
    </xf>
    <xf numFmtId="0" fontId="1" fillId="0" borderId="13" xfId="60" applyFont="1" applyBorder="1">
      <alignment/>
      <protection/>
    </xf>
    <xf numFmtId="38" fontId="1" fillId="0" borderId="14" xfId="53" applyNumberFormat="1" applyFont="1" applyBorder="1" applyAlignment="1">
      <alignment/>
    </xf>
    <xf numFmtId="38" fontId="1" fillId="0" borderId="14" xfId="60" applyNumberFormat="1" applyFont="1" applyBorder="1">
      <alignment/>
      <protection/>
    </xf>
    <xf numFmtId="38" fontId="1" fillId="0" borderId="14" xfId="60" applyNumberFormat="1" applyFont="1" applyBorder="1" applyAlignment="1">
      <alignment horizontal="right"/>
      <protection/>
    </xf>
    <xf numFmtId="38" fontId="1" fillId="0" borderId="25" xfId="60" applyNumberFormat="1" applyFont="1" applyBorder="1" applyAlignment="1">
      <alignment horizontal="right"/>
      <protection/>
    </xf>
    <xf numFmtId="0" fontId="3" fillId="0" borderId="17" xfId="60" applyFont="1" applyBorder="1">
      <alignment/>
      <protection/>
    </xf>
    <xf numFmtId="38" fontId="1" fillId="0" borderId="0" xfId="60" applyNumberFormat="1" applyFont="1">
      <alignment/>
      <protection/>
    </xf>
    <xf numFmtId="0" fontId="8" fillId="0" borderId="15" xfId="60" applyFont="1" applyBorder="1">
      <alignment/>
      <protection/>
    </xf>
    <xf numFmtId="221" fontId="1" fillId="0" borderId="16" xfId="53" applyNumberFormat="1" applyFont="1" applyBorder="1" applyAlignment="1">
      <alignment/>
    </xf>
    <xf numFmtId="38" fontId="1" fillId="0" borderId="16" xfId="60" applyNumberFormat="1" applyFont="1" applyBorder="1">
      <alignment/>
      <protection/>
    </xf>
    <xf numFmtId="38" fontId="1" fillId="0" borderId="16" xfId="60" applyNumberFormat="1" applyFont="1" applyBorder="1" applyAlignment="1">
      <alignment horizontal="right"/>
      <protection/>
    </xf>
    <xf numFmtId="0" fontId="1" fillId="0" borderId="16" xfId="60" applyFont="1" applyBorder="1">
      <alignment/>
      <protection/>
    </xf>
    <xf numFmtId="0" fontId="1" fillId="0" borderId="26" xfId="60" applyFont="1" applyBorder="1">
      <alignment/>
      <protection/>
    </xf>
    <xf numFmtId="0" fontId="1" fillId="0" borderId="0" xfId="60" applyFont="1" applyBorder="1" applyAlignment="1" quotePrefix="1">
      <alignment horizontal="left"/>
      <protection/>
    </xf>
    <xf numFmtId="209" fontId="1" fillId="0" borderId="0" xfId="60" applyNumberFormat="1" applyFont="1">
      <alignment/>
      <protection/>
    </xf>
    <xf numFmtId="0" fontId="1" fillId="0" borderId="27" xfId="60" applyFont="1" applyBorder="1" applyAlignment="1" quotePrefix="1">
      <alignment horizontal="left"/>
      <protection/>
    </xf>
    <xf numFmtId="0" fontId="7" fillId="0" borderId="28" xfId="60" applyFont="1" applyBorder="1">
      <alignment/>
      <protection/>
    </xf>
    <xf numFmtId="0" fontId="1" fillId="0" borderId="29" xfId="60" applyFont="1" applyBorder="1">
      <alignment/>
      <protection/>
    </xf>
    <xf numFmtId="0" fontId="3" fillId="0" borderId="15" xfId="60" applyFont="1" applyBorder="1">
      <alignment/>
      <protection/>
    </xf>
    <xf numFmtId="38" fontId="1" fillId="0" borderId="16" xfId="53" applyNumberFormat="1" applyFont="1" applyBorder="1" applyAlignment="1">
      <alignment/>
    </xf>
    <xf numFmtId="38" fontId="1" fillId="0" borderId="26" xfId="60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/>
    </xf>
    <xf numFmtId="3" fontId="1" fillId="0" borderId="14" xfId="60" applyNumberFormat="1" applyFont="1" applyBorder="1">
      <alignment/>
      <protection/>
    </xf>
    <xf numFmtId="3" fontId="1" fillId="0" borderId="14" xfId="60" applyNumberFormat="1" applyFont="1" applyBorder="1" applyAlignment="1">
      <alignment horizontal="right"/>
      <protection/>
    </xf>
    <xf numFmtId="38" fontId="1" fillId="0" borderId="12" xfId="60" applyNumberFormat="1" applyFont="1" applyBorder="1" applyAlignment="1">
      <alignment horizontal="right"/>
      <protection/>
    </xf>
    <xf numFmtId="0" fontId="1" fillId="0" borderId="15" xfId="60" applyFont="1" applyBorder="1">
      <alignment/>
      <protection/>
    </xf>
    <xf numFmtId="38" fontId="1" fillId="0" borderId="30" xfId="60" applyNumberFormat="1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2" fillId="0" borderId="28" xfId="57" applyNumberFormat="1" applyFont="1" applyBorder="1" applyAlignment="1">
      <alignment horizontal="left"/>
      <protection/>
    </xf>
    <xf numFmtId="0" fontId="2" fillId="0" borderId="28" xfId="57" applyNumberFormat="1" applyFont="1" applyBorder="1" applyAlignment="1" quotePrefix="1">
      <alignment horizontal="left"/>
      <protection/>
    </xf>
    <xf numFmtId="0" fontId="7" fillId="0" borderId="0" xfId="60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3" fillId="0" borderId="0" xfId="59" applyNumberFormat="1" applyFont="1" applyBorder="1">
      <alignment/>
      <protection/>
    </xf>
    <xf numFmtId="0" fontId="9" fillId="0" borderId="0" xfId="57" applyFont="1" applyBorder="1" applyAlignment="1" quotePrefix="1">
      <alignment horizontal="left"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3" fontId="3" fillId="0" borderId="31" xfId="57" applyNumberFormat="1" applyFont="1" applyBorder="1">
      <alignment/>
      <protection/>
    </xf>
    <xf numFmtId="38" fontId="3" fillId="0" borderId="25" xfId="57" applyNumberFormat="1" applyFont="1" applyBorder="1">
      <alignment/>
      <protection/>
    </xf>
    <xf numFmtId="38" fontId="3" fillId="0" borderId="26" xfId="57" applyNumberFormat="1" applyFont="1" applyBorder="1">
      <alignment/>
      <protection/>
    </xf>
    <xf numFmtId="38" fontId="3" fillId="0" borderId="0" xfId="57" applyNumberFormat="1" applyFont="1" applyBorder="1">
      <alignment/>
      <protection/>
    </xf>
    <xf numFmtId="3" fontId="3" fillId="0" borderId="11" xfId="57" applyNumberFormat="1" applyFont="1" applyFill="1" applyBorder="1">
      <alignment/>
      <protection/>
    </xf>
    <xf numFmtId="0" fontId="9" fillId="0" borderId="0" xfId="57" applyFont="1" applyAlignment="1" quotePrefix="1">
      <alignment horizontal="left"/>
      <protection/>
    </xf>
    <xf numFmtId="0" fontId="9" fillId="0" borderId="0" xfId="58" applyFont="1" applyAlignment="1" quotePrefix="1">
      <alignment horizontal="left"/>
      <protection/>
    </xf>
    <xf numFmtId="0" fontId="3" fillId="0" borderId="0" xfId="58" applyFont="1">
      <alignment/>
      <protection/>
    </xf>
    <xf numFmtId="3" fontId="3" fillId="0" borderId="11" xfId="58" applyNumberFormat="1" applyFont="1" applyBorder="1">
      <alignment/>
      <protection/>
    </xf>
    <xf numFmtId="0" fontId="3" fillId="0" borderId="25" xfId="58" applyFont="1" applyBorder="1">
      <alignment/>
      <protection/>
    </xf>
    <xf numFmtId="0" fontId="3" fillId="0" borderId="26" xfId="58" applyFont="1" applyBorder="1">
      <alignment/>
      <protection/>
    </xf>
    <xf numFmtId="0" fontId="3" fillId="0" borderId="0" xfId="59" applyFont="1">
      <alignment/>
      <protection/>
    </xf>
    <xf numFmtId="0" fontId="3" fillId="0" borderId="14" xfId="59" applyFont="1" applyBorder="1">
      <alignment/>
      <protection/>
    </xf>
    <xf numFmtId="0" fontId="3" fillId="0" borderId="16" xfId="59" applyFont="1" applyBorder="1">
      <alignment/>
      <protection/>
    </xf>
    <xf numFmtId="0" fontId="9" fillId="0" borderId="0" xfId="59" applyFont="1" applyAlignment="1" quotePrefix="1">
      <alignment horizontal="left"/>
      <protection/>
    </xf>
    <xf numFmtId="0" fontId="1" fillId="0" borderId="28" xfId="57" applyNumberFormat="1" applyFont="1" applyBorder="1" applyAlignment="1" quotePrefix="1">
      <alignment horizontal="left"/>
      <protection/>
    </xf>
    <xf numFmtId="38" fontId="3" fillId="0" borderId="0" xfId="59" applyNumberFormat="1" applyFont="1" applyBorder="1" applyAlignment="1">
      <alignment horizontal="right"/>
      <protection/>
    </xf>
    <xf numFmtId="3" fontId="3" fillId="0" borderId="11" xfId="59" applyNumberFormat="1" applyFont="1" applyBorder="1">
      <alignment/>
      <protection/>
    </xf>
    <xf numFmtId="0" fontId="3" fillId="0" borderId="25" xfId="59" applyFont="1" applyBorder="1">
      <alignment/>
      <protection/>
    </xf>
    <xf numFmtId="0" fontId="3" fillId="0" borderId="26" xfId="59" applyFont="1" applyBorder="1">
      <alignment/>
      <protection/>
    </xf>
    <xf numFmtId="3" fontId="3" fillId="0" borderId="11" xfId="59" applyNumberFormat="1" applyFont="1" applyBorder="1" applyAlignment="1" quotePrefix="1">
      <alignment horizontal="right"/>
      <protection/>
    </xf>
    <xf numFmtId="3" fontId="3" fillId="0" borderId="0" xfId="59" applyNumberFormat="1" applyFont="1">
      <alignment/>
      <protection/>
    </xf>
    <xf numFmtId="0" fontId="1" fillId="0" borderId="0" xfId="57" applyNumberFormat="1" applyFont="1" applyBorder="1" applyAlignment="1" quotePrefix="1">
      <alignment horizontal="left"/>
      <protection/>
    </xf>
    <xf numFmtId="0" fontId="2" fillId="0" borderId="32" xfId="57" applyFont="1" applyBorder="1" applyAlignment="1">
      <alignment horizontal="left"/>
      <protection/>
    </xf>
    <xf numFmtId="0" fontId="2" fillId="0" borderId="32" xfId="57" applyFont="1" applyBorder="1" applyAlignment="1" quotePrefix="1">
      <alignment horizontal="left"/>
      <protection/>
    </xf>
    <xf numFmtId="0" fontId="2" fillId="0" borderId="32" xfId="57" applyFont="1" applyBorder="1">
      <alignment/>
      <protection/>
    </xf>
    <xf numFmtId="49" fontId="2" fillId="0" borderId="28" xfId="57" applyNumberFormat="1" applyFont="1" applyBorder="1" applyAlignment="1">
      <alignment horizontal="left"/>
      <protection/>
    </xf>
    <xf numFmtId="0" fontId="4" fillId="0" borderId="0" xfId="57" applyFont="1" applyAlignment="1" quotePrefix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5" fillId="0" borderId="0" xfId="57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3" fillId="0" borderId="17" xfId="57" applyFont="1" applyBorder="1">
      <alignment/>
      <protection/>
    </xf>
    <xf numFmtId="3" fontId="3" fillId="0" borderId="0" xfId="50" applyNumberFormat="1" applyFont="1" applyBorder="1" applyAlignment="1">
      <alignment/>
    </xf>
    <xf numFmtId="3" fontId="3" fillId="0" borderId="0" xfId="57" applyNumberFormat="1" applyFont="1" applyBorder="1">
      <alignment/>
      <protection/>
    </xf>
    <xf numFmtId="0" fontId="3" fillId="0" borderId="17" xfId="58" applyFont="1" applyBorder="1">
      <alignment/>
      <protection/>
    </xf>
    <xf numFmtId="3" fontId="3" fillId="0" borderId="0" xfId="51" applyNumberFormat="1" applyFont="1" applyBorder="1" applyAlignment="1">
      <alignment/>
    </xf>
    <xf numFmtId="0" fontId="3" fillId="0" borderId="28" xfId="57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17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7" fillId="0" borderId="27" xfId="57" applyFont="1" applyBorder="1" applyAlignment="1" quotePrefix="1">
      <alignment horizontal="left"/>
      <protection/>
    </xf>
    <xf numFmtId="0" fontId="7" fillId="0" borderId="19" xfId="57" applyFont="1" applyBorder="1" applyAlignment="1" quotePrefix="1">
      <alignment horizontal="right"/>
      <protection/>
    </xf>
    <xf numFmtId="0" fontId="7" fillId="0" borderId="20" xfId="57" applyFont="1" applyBorder="1" applyAlignment="1" quotePrefix="1">
      <alignment horizontal="right"/>
      <protection/>
    </xf>
    <xf numFmtId="0" fontId="7" fillId="0" borderId="28" xfId="57" applyFont="1" applyBorder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Border="1" applyAlignment="1" quotePrefix="1">
      <alignment horizontal="right"/>
      <protection/>
    </xf>
    <xf numFmtId="0" fontId="7" fillId="0" borderId="12" xfId="57" applyFont="1" applyBorder="1" applyAlignment="1" quotePrefix="1">
      <alignment horizontal="right"/>
      <protection/>
    </xf>
    <xf numFmtId="0" fontId="7" fillId="0" borderId="29" xfId="57" applyFont="1" applyBorder="1">
      <alignment/>
      <protection/>
    </xf>
    <xf numFmtId="0" fontId="7" fillId="0" borderId="23" xfId="57" applyFont="1" applyBorder="1" applyAlignment="1" quotePrefix="1">
      <alignment horizontal="right"/>
      <protection/>
    </xf>
    <xf numFmtId="0" fontId="7" fillId="0" borderId="24" xfId="57" applyFont="1" applyBorder="1" applyAlignment="1" quotePrefix="1">
      <alignment horizontal="right"/>
      <protection/>
    </xf>
    <xf numFmtId="0" fontId="7" fillId="0" borderId="12" xfId="57" applyFont="1" applyBorder="1" applyAlignment="1">
      <alignment horizontal="right"/>
      <protection/>
    </xf>
    <xf numFmtId="0" fontId="7" fillId="0" borderId="27" xfId="58" applyFont="1" applyBorder="1" applyAlignment="1" quotePrefix="1">
      <alignment horizontal="left"/>
      <protection/>
    </xf>
    <xf numFmtId="0" fontId="7" fillId="0" borderId="19" xfId="58" applyFont="1" applyBorder="1" applyAlignment="1" quotePrefix="1">
      <alignment horizontal="right"/>
      <protection/>
    </xf>
    <xf numFmtId="0" fontId="7" fillId="0" borderId="33" xfId="58" applyFont="1" applyBorder="1" applyAlignment="1" quotePrefix="1">
      <alignment horizontal="left"/>
      <protection/>
    </xf>
    <xf numFmtId="0" fontId="7" fillId="0" borderId="19" xfId="58" applyFont="1" applyBorder="1" applyAlignment="1">
      <alignment horizontal="right"/>
      <protection/>
    </xf>
    <xf numFmtId="0" fontId="7" fillId="0" borderId="20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12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4" xfId="58" applyFont="1" applyBorder="1" applyAlignment="1" quotePrefix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33" xfId="59" applyFont="1" applyBorder="1" applyAlignment="1" quotePrefix="1">
      <alignment horizontal="left"/>
      <protection/>
    </xf>
    <xf numFmtId="0" fontId="7" fillId="0" borderId="33" xfId="59" applyFont="1" applyBorder="1">
      <alignment/>
      <protection/>
    </xf>
    <xf numFmtId="0" fontId="7" fillId="0" borderId="33" xfId="59" applyFont="1" applyBorder="1" applyAlignment="1" quotePrefix="1">
      <alignment horizontal="center"/>
      <protection/>
    </xf>
    <xf numFmtId="0" fontId="7" fillId="0" borderId="33" xfId="59" applyFont="1" applyBorder="1" applyAlignment="1">
      <alignment horizontal="center"/>
      <protection/>
    </xf>
    <xf numFmtId="0" fontId="7" fillId="0" borderId="19" xfId="59" applyFont="1" applyBorder="1" applyAlignment="1">
      <alignment horizontal="right"/>
      <protection/>
    </xf>
    <xf numFmtId="0" fontId="7" fillId="0" borderId="20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12" xfId="59" applyFont="1" applyBorder="1" applyAlignment="1">
      <alignment horizontal="right"/>
      <protection/>
    </xf>
    <xf numFmtId="0" fontId="7" fillId="0" borderId="29" xfId="59" applyFont="1" applyBorder="1">
      <alignment/>
      <protection/>
    </xf>
    <xf numFmtId="0" fontId="7" fillId="0" borderId="23" xfId="59" applyFont="1" applyBorder="1" applyAlignment="1">
      <alignment horizontal="right"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23" xfId="59" applyFont="1" applyBorder="1">
      <alignment/>
      <protection/>
    </xf>
    <xf numFmtId="0" fontId="7" fillId="0" borderId="24" xfId="59" applyFont="1" applyBorder="1" applyAlignment="1" quotePrefix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0" borderId="12" xfId="59" applyFont="1" applyBorder="1" applyAlignment="1" quotePrefix="1">
      <alignment horizontal="right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left"/>
      <protection/>
    </xf>
    <xf numFmtId="3" fontId="1" fillId="0" borderId="0" xfId="60" applyNumberFormat="1" applyFont="1" applyFill="1">
      <alignment/>
      <protection/>
    </xf>
    <xf numFmtId="0" fontId="1" fillId="0" borderId="0" xfId="59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60" applyNumberFormat="1" applyFont="1" applyBorder="1" applyAlignment="1">
      <alignment horizontal="right"/>
      <protection/>
    </xf>
    <xf numFmtId="3" fontId="4" fillId="0" borderId="23" xfId="53" applyNumberFormat="1" applyFont="1" applyBorder="1" applyAlignment="1">
      <alignment/>
    </xf>
    <xf numFmtId="3" fontId="2" fillId="0" borderId="24" xfId="60" applyNumberFormat="1" applyFont="1" applyBorder="1" applyAlignment="1">
      <alignment horizontal="right"/>
      <protection/>
    </xf>
    <xf numFmtId="0" fontId="1" fillId="0" borderId="0" xfId="60" applyFont="1" applyFill="1">
      <alignment/>
      <protection/>
    </xf>
    <xf numFmtId="0" fontId="2" fillId="0" borderId="28" xfId="57" applyNumberFormat="1" applyFont="1" applyFill="1" applyBorder="1" applyAlignment="1">
      <alignment horizontal="left"/>
      <protection/>
    </xf>
    <xf numFmtId="3" fontId="2" fillId="0" borderId="11" xfId="60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11" xfId="58" applyNumberFormat="1" applyFont="1" applyFill="1" applyBorder="1">
      <alignment/>
      <protection/>
    </xf>
    <xf numFmtId="3" fontId="3" fillId="0" borderId="0" xfId="57" applyNumberFormat="1" applyFont="1" applyFill="1" applyBorder="1">
      <alignment/>
      <protection/>
    </xf>
    <xf numFmtId="3" fontId="3" fillId="0" borderId="0" xfId="58" applyNumberFormat="1" applyFont="1" applyBorder="1">
      <alignment/>
      <protection/>
    </xf>
    <xf numFmtId="3" fontId="3" fillId="0" borderId="0" xfId="59" applyNumberFormat="1" applyFont="1" applyBorder="1" applyAlignment="1" quotePrefix="1">
      <alignment horizontal="right"/>
      <protection/>
    </xf>
    <xf numFmtId="3" fontId="2" fillId="0" borderId="0" xfId="60" applyNumberFormat="1" applyFont="1" applyFill="1" applyBorder="1" applyAlignment="1">
      <alignment horizontal="right"/>
      <protection/>
    </xf>
    <xf numFmtId="0" fontId="7" fillId="0" borderId="33" xfId="59" applyFont="1" applyBorder="1" applyAlignment="1" quotePrefix="1">
      <alignment horizontal="center"/>
      <protection/>
    </xf>
    <xf numFmtId="0" fontId="7" fillId="0" borderId="33" xfId="59" applyFont="1" applyBorder="1" applyAlignment="1">
      <alignment horizontal="center"/>
      <protection/>
    </xf>
    <xf numFmtId="3" fontId="4" fillId="0" borderId="0" xfId="53" applyNumberFormat="1" applyFont="1" applyBorder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SOAPAB" xfId="50"/>
    <cellStyle name="Millares_SOAPC" xfId="51"/>
    <cellStyle name="Millares_SOAPDE" xfId="52"/>
    <cellStyle name="Millares_SOAPFGH" xfId="53"/>
    <cellStyle name="Currency" xfId="54"/>
    <cellStyle name="Currency [0]" xfId="55"/>
    <cellStyle name="Neutral" xfId="56"/>
    <cellStyle name="Normal_SOAPAB" xfId="57"/>
    <cellStyle name="Normal_SOAPC" xfId="58"/>
    <cellStyle name="Normal_SOAPDE" xfId="59"/>
    <cellStyle name="Normal_SOAPFGH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115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08" customWidth="1"/>
    <col min="6" max="6" width="11.7109375" style="16" customWidth="1"/>
    <col min="7" max="16384" width="11.421875" style="16" customWidth="1"/>
  </cols>
  <sheetData>
    <row r="1" ht="12.75">
      <c r="A1" s="15"/>
    </row>
    <row r="2" ht="12.75">
      <c r="A2" s="15"/>
    </row>
    <row r="3" spans="1:6" ht="12.75">
      <c r="A3" s="107" t="s">
        <v>62</v>
      </c>
      <c r="B3" s="17"/>
      <c r="C3" s="17"/>
      <c r="D3" s="17"/>
      <c r="E3" s="109"/>
      <c r="F3" s="17"/>
    </row>
    <row r="5" ht="12.75">
      <c r="A5" s="140" t="s">
        <v>63</v>
      </c>
    </row>
    <row r="6" spans="1:2" ht="12.75" customHeight="1">
      <c r="A6" s="137" t="s">
        <v>94</v>
      </c>
      <c r="B6" s="18"/>
    </row>
    <row r="7" spans="1:5" ht="12.75" customHeight="1">
      <c r="A7" s="153"/>
      <c r="B7" s="154" t="s">
        <v>47</v>
      </c>
      <c r="C7" s="154" t="s">
        <v>47</v>
      </c>
      <c r="D7" s="154" t="s">
        <v>47</v>
      </c>
      <c r="E7" s="155" t="s">
        <v>64</v>
      </c>
    </row>
    <row r="8" spans="1:5" ht="12.75" customHeight="1">
      <c r="A8" s="156" t="s">
        <v>1</v>
      </c>
      <c r="B8" s="157" t="s">
        <v>65</v>
      </c>
      <c r="C8" s="158" t="s">
        <v>23</v>
      </c>
      <c r="D8" s="157" t="s">
        <v>66</v>
      </c>
      <c r="E8" s="159" t="s">
        <v>67</v>
      </c>
    </row>
    <row r="9" spans="1:5" ht="12.75">
      <c r="A9" s="160"/>
      <c r="B9" s="161" t="s">
        <v>68</v>
      </c>
      <c r="C9" s="161" t="s">
        <v>69</v>
      </c>
      <c r="D9" s="161" t="s">
        <v>70</v>
      </c>
      <c r="E9" s="162" t="s">
        <v>71</v>
      </c>
    </row>
    <row r="10" spans="1:5" ht="12.75">
      <c r="A10" s="133" t="s">
        <v>81</v>
      </c>
      <c r="B10" s="20">
        <v>3</v>
      </c>
      <c r="C10" s="20">
        <v>0</v>
      </c>
      <c r="D10" s="21">
        <v>3902</v>
      </c>
      <c r="E10" s="110">
        <f aca="true" t="shared" si="0" ref="E10:E20">SUM(B10:D10)</f>
        <v>3905</v>
      </c>
    </row>
    <row r="11" spans="1:5" ht="12.75">
      <c r="A11" s="133" t="s">
        <v>88</v>
      </c>
      <c r="B11" s="20">
        <v>7</v>
      </c>
      <c r="C11" s="20">
        <v>0</v>
      </c>
      <c r="D11" s="21">
        <v>7326</v>
      </c>
      <c r="E11" s="110">
        <f t="shared" si="0"/>
        <v>7333</v>
      </c>
    </row>
    <row r="12" spans="1:5" ht="12.75">
      <c r="A12" s="133" t="s">
        <v>9</v>
      </c>
      <c r="B12" s="20">
        <v>1</v>
      </c>
      <c r="C12" s="20">
        <v>0</v>
      </c>
      <c r="D12" s="21">
        <v>1418</v>
      </c>
      <c r="E12" s="110">
        <f t="shared" si="0"/>
        <v>1419</v>
      </c>
    </row>
    <row r="13" spans="1:5" ht="12.75">
      <c r="A13" s="134" t="s">
        <v>83</v>
      </c>
      <c r="B13" s="20">
        <v>3</v>
      </c>
      <c r="C13" s="20">
        <v>0</v>
      </c>
      <c r="D13" s="21">
        <v>1098</v>
      </c>
      <c r="E13" s="110">
        <f t="shared" si="0"/>
        <v>1101</v>
      </c>
    </row>
    <row r="14" spans="1:5" ht="12.75">
      <c r="A14" s="133" t="s">
        <v>91</v>
      </c>
      <c r="B14" s="20">
        <v>0</v>
      </c>
      <c r="C14" s="20">
        <v>0</v>
      </c>
      <c r="D14" s="21">
        <v>10</v>
      </c>
      <c r="E14" s="110">
        <f t="shared" si="0"/>
        <v>10</v>
      </c>
    </row>
    <row r="15" spans="1:5" ht="12.75">
      <c r="A15" s="135" t="s">
        <v>87</v>
      </c>
      <c r="B15" s="20">
        <v>0</v>
      </c>
      <c r="C15" s="20">
        <v>0</v>
      </c>
      <c r="D15" s="21">
        <v>0</v>
      </c>
      <c r="E15" s="110">
        <f t="shared" si="0"/>
        <v>0</v>
      </c>
    </row>
    <row r="16" spans="1:5" ht="12.75">
      <c r="A16" s="133" t="s">
        <v>89</v>
      </c>
      <c r="B16" s="20">
        <v>0</v>
      </c>
      <c r="C16" s="20">
        <v>0</v>
      </c>
      <c r="D16" s="21">
        <v>424</v>
      </c>
      <c r="E16" s="110">
        <f t="shared" si="0"/>
        <v>424</v>
      </c>
    </row>
    <row r="17" spans="1:5" ht="12.75">
      <c r="A17" s="135" t="s">
        <v>84</v>
      </c>
      <c r="B17" s="20">
        <v>19</v>
      </c>
      <c r="C17" s="20">
        <v>0</v>
      </c>
      <c r="D17" s="105">
        <v>1463</v>
      </c>
      <c r="E17" s="110">
        <f t="shared" si="0"/>
        <v>1482</v>
      </c>
    </row>
    <row r="18" spans="1:5" ht="12.75">
      <c r="A18" s="135" t="s">
        <v>92</v>
      </c>
      <c r="B18" s="20">
        <v>41</v>
      </c>
      <c r="C18" s="20">
        <v>0</v>
      </c>
      <c r="D18" s="105">
        <v>7368</v>
      </c>
      <c r="E18" s="110">
        <f t="shared" si="0"/>
        <v>7409</v>
      </c>
    </row>
    <row r="19" spans="1:5" ht="12.75">
      <c r="A19" s="133" t="s">
        <v>10</v>
      </c>
      <c r="B19" s="20">
        <v>4</v>
      </c>
      <c r="C19" s="20">
        <v>102</v>
      </c>
      <c r="D19" s="21">
        <v>2915</v>
      </c>
      <c r="E19" s="110">
        <f t="shared" si="0"/>
        <v>3021</v>
      </c>
    </row>
    <row r="20" spans="1:5" ht="12.75">
      <c r="A20" s="133" t="s">
        <v>90</v>
      </c>
      <c r="B20" s="20">
        <v>0</v>
      </c>
      <c r="C20" s="20">
        <v>0</v>
      </c>
      <c r="D20" s="21">
        <v>1229</v>
      </c>
      <c r="E20" s="110">
        <f t="shared" si="0"/>
        <v>1229</v>
      </c>
    </row>
    <row r="21" spans="1:5" ht="12.75" customHeight="1">
      <c r="A21" s="133" t="s">
        <v>93</v>
      </c>
      <c r="B21" s="20">
        <v>0</v>
      </c>
      <c r="C21" s="20">
        <v>0</v>
      </c>
      <c r="D21" s="21">
        <v>51</v>
      </c>
      <c r="E21" s="110">
        <f>SUM(B21:D21)</f>
        <v>51</v>
      </c>
    </row>
    <row r="22" spans="1:6" ht="12.75" customHeight="1">
      <c r="A22" s="22"/>
      <c r="B22" s="23"/>
      <c r="C22" s="24"/>
      <c r="D22" s="24"/>
      <c r="E22" s="111"/>
      <c r="F22" s="25"/>
    </row>
    <row r="23" spans="1:5" ht="12.75" customHeight="1">
      <c r="A23" s="143" t="s">
        <v>11</v>
      </c>
      <c r="B23" s="144">
        <f>SUM(B10:B21)</f>
        <v>78</v>
      </c>
      <c r="C23" s="144">
        <f>SUM(C10:C21)</f>
        <v>102</v>
      </c>
      <c r="D23" s="144">
        <f>SUM(D10:D21)</f>
        <v>27204</v>
      </c>
      <c r="E23" s="11">
        <f>SUM(E10:E21)</f>
        <v>27384</v>
      </c>
    </row>
    <row r="24" spans="1:5" ht="12.75" customHeight="1">
      <c r="A24" s="26"/>
      <c r="B24" s="27"/>
      <c r="C24" s="28"/>
      <c r="D24" s="28"/>
      <c r="E24" s="112"/>
    </row>
    <row r="25" spans="2:5" ht="12.75" customHeight="1">
      <c r="B25" s="29"/>
      <c r="C25" s="19"/>
      <c r="D25" s="19"/>
      <c r="E25" s="113"/>
    </row>
    <row r="26" spans="1:5" ht="12.75" customHeight="1">
      <c r="A26" s="15"/>
      <c r="B26" s="29"/>
      <c r="C26" s="19"/>
      <c r="D26" s="19"/>
      <c r="E26" s="113"/>
    </row>
    <row r="27" spans="1:5" ht="12.75" customHeight="1">
      <c r="A27" s="30"/>
      <c r="B27" s="29"/>
      <c r="C27" s="19"/>
      <c r="D27" s="19"/>
      <c r="E27" s="113"/>
    </row>
    <row r="28" spans="1:5" ht="15.75">
      <c r="A28" s="30"/>
      <c r="B28" s="29"/>
      <c r="C28" s="19"/>
      <c r="D28" s="19"/>
      <c r="E28" s="113"/>
    </row>
    <row r="29" ht="12.75" customHeight="1"/>
    <row r="30" ht="12.75" customHeight="1"/>
    <row r="50" ht="12.75">
      <c r="F50" s="31"/>
    </row>
    <row r="51" ht="12.75" customHeight="1"/>
    <row r="54" ht="12.75">
      <c r="A54" s="15"/>
    </row>
    <row r="115" spans="1:5" ht="15.75">
      <c r="A115" s="26"/>
      <c r="B115" s="27"/>
      <c r="C115" s="28"/>
      <c r="D115" s="28"/>
      <c r="E115" s="112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4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07" t="s">
        <v>62</v>
      </c>
    </row>
    <row r="4" spans="1:5" ht="12.75">
      <c r="A4" s="15"/>
      <c r="B4" s="16"/>
      <c r="C4" s="16"/>
      <c r="D4" s="16"/>
      <c r="E4" s="108"/>
    </row>
    <row r="5" spans="1:5" ht="12.75">
      <c r="A5" s="140" t="s">
        <v>72</v>
      </c>
      <c r="B5" s="16"/>
      <c r="C5" s="16"/>
      <c r="D5" s="16"/>
      <c r="E5" s="108"/>
    </row>
    <row r="6" spans="1:5" ht="12.75">
      <c r="A6" s="137" t="str">
        <f>'A-N° Sinies Denun'!A6</f>
        <v>      (entre el 1 de enero y 31 de diciembre de 2010)</v>
      </c>
      <c r="B6" s="115"/>
      <c r="C6" s="16"/>
      <c r="D6" s="16"/>
      <c r="E6" s="108"/>
    </row>
    <row r="7" spans="1:5" ht="12.75">
      <c r="A7" s="153"/>
      <c r="B7" s="154" t="s">
        <v>47</v>
      </c>
      <c r="C7" s="154" t="s">
        <v>47</v>
      </c>
      <c r="D7" s="154" t="s">
        <v>47</v>
      </c>
      <c r="E7" s="155" t="s">
        <v>35</v>
      </c>
    </row>
    <row r="8" spans="1:5" ht="12.75">
      <c r="A8" s="156" t="s">
        <v>1</v>
      </c>
      <c r="B8" s="157" t="s">
        <v>51</v>
      </c>
      <c r="C8" s="158" t="s">
        <v>73</v>
      </c>
      <c r="D8" s="157" t="s">
        <v>52</v>
      </c>
      <c r="E8" s="163"/>
    </row>
    <row r="9" spans="1:5" ht="12.75">
      <c r="A9" s="160"/>
      <c r="B9" s="161" t="s">
        <v>74</v>
      </c>
      <c r="C9" s="161" t="s">
        <v>75</v>
      </c>
      <c r="D9" s="161" t="s">
        <v>76</v>
      </c>
      <c r="E9" s="162" t="s">
        <v>77</v>
      </c>
    </row>
    <row r="10" spans="1:5" ht="12.75">
      <c r="A10" s="136" t="str">
        <f>'A-N° Sinies Denun'!A10</f>
        <v>Aseguradora Magallanes</v>
      </c>
      <c r="B10" s="21">
        <v>3544</v>
      </c>
      <c r="C10" s="21">
        <v>0</v>
      </c>
      <c r="D10" s="21">
        <v>358</v>
      </c>
      <c r="E10" s="114">
        <f aca="true" t="shared" si="0" ref="E10:E21">SUM(B10:D10)</f>
        <v>3902</v>
      </c>
    </row>
    <row r="11" spans="1:5" ht="12.75">
      <c r="A11" s="136" t="str">
        <f>'A-N° Sinies Denun'!A11</f>
        <v>Bci</v>
      </c>
      <c r="B11" s="21">
        <v>2252</v>
      </c>
      <c r="C11" s="21">
        <v>4471</v>
      </c>
      <c r="D11" s="21">
        <v>603</v>
      </c>
      <c r="E11" s="114">
        <f t="shared" si="0"/>
        <v>7326</v>
      </c>
    </row>
    <row r="12" spans="1:5" ht="12.75">
      <c r="A12" s="136" t="str">
        <f>'A-N° Sinies Denun'!A12</f>
        <v>Chilena Consolidada</v>
      </c>
      <c r="B12" s="21">
        <v>267</v>
      </c>
      <c r="C12" s="21">
        <v>930</v>
      </c>
      <c r="D12" s="21">
        <v>221</v>
      </c>
      <c r="E12" s="114">
        <f t="shared" si="0"/>
        <v>1418</v>
      </c>
    </row>
    <row r="13" spans="1:5" ht="12.75">
      <c r="A13" s="136" t="str">
        <f>'A-N° Sinies Denun'!A13</f>
        <v>Consorcio Nacional</v>
      </c>
      <c r="B13" s="21">
        <v>24</v>
      </c>
      <c r="C13" s="21">
        <v>1013</v>
      </c>
      <c r="D13" s="21">
        <v>61</v>
      </c>
      <c r="E13" s="114">
        <f t="shared" si="0"/>
        <v>1098</v>
      </c>
    </row>
    <row r="14" spans="1:5" ht="12.75">
      <c r="A14" s="136" t="str">
        <f>'A-N° Sinies Denun'!A14</f>
        <v>HDI</v>
      </c>
      <c r="B14" s="21">
        <v>10</v>
      </c>
      <c r="C14" s="21">
        <v>0</v>
      </c>
      <c r="D14" s="21">
        <v>0</v>
      </c>
      <c r="E14" s="114">
        <f t="shared" si="0"/>
        <v>10</v>
      </c>
    </row>
    <row r="15" spans="1:5" ht="12.75">
      <c r="A15" s="136" t="str">
        <f>'A-N° Sinies Denun'!A15</f>
        <v>ING Vida</v>
      </c>
      <c r="B15" s="21">
        <v>0</v>
      </c>
      <c r="C15" s="21">
        <v>0</v>
      </c>
      <c r="D15" s="21">
        <v>0</v>
      </c>
      <c r="E15" s="114">
        <f t="shared" si="0"/>
        <v>0</v>
      </c>
    </row>
    <row r="16" spans="1:5" ht="12.75">
      <c r="A16" s="136" t="str">
        <f>'A-N° Sinies Denun'!A16</f>
        <v>Liberty</v>
      </c>
      <c r="B16" s="21">
        <v>65</v>
      </c>
      <c r="C16" s="21">
        <v>317</v>
      </c>
      <c r="D16" s="21">
        <v>42</v>
      </c>
      <c r="E16" s="114">
        <f t="shared" si="0"/>
        <v>424</v>
      </c>
    </row>
    <row r="17" spans="1:5" ht="12.75">
      <c r="A17" s="136" t="str">
        <f>'A-N° Sinies Denun'!A17</f>
        <v>Mapfre</v>
      </c>
      <c r="B17" s="21">
        <v>460</v>
      </c>
      <c r="C17" s="21">
        <v>553</v>
      </c>
      <c r="D17" s="21">
        <v>450</v>
      </c>
      <c r="E17" s="114">
        <f t="shared" si="0"/>
        <v>1463</v>
      </c>
    </row>
    <row r="18" spans="1:5" ht="12.75">
      <c r="A18" s="136" t="str">
        <f>'A-N° Sinies Denun'!A18</f>
        <v>C.S.G. Penta Security</v>
      </c>
      <c r="B18" s="21">
        <v>2811</v>
      </c>
      <c r="C18" s="21">
        <v>4082</v>
      </c>
      <c r="D18" s="21">
        <v>475</v>
      </c>
      <c r="E18" s="114">
        <f t="shared" si="0"/>
        <v>7368</v>
      </c>
    </row>
    <row r="19" spans="1:5" ht="12.75">
      <c r="A19" s="136" t="str">
        <f>'A-N° Sinies Denun'!A19</f>
        <v>Renta Nacional</v>
      </c>
      <c r="B19" s="21">
        <v>2861</v>
      </c>
      <c r="C19" s="21">
        <v>54</v>
      </c>
      <c r="D19" s="21">
        <v>0</v>
      </c>
      <c r="E19" s="114">
        <f t="shared" si="0"/>
        <v>2915</v>
      </c>
    </row>
    <row r="20" spans="1:5" ht="12.75">
      <c r="A20" s="136" t="str">
        <f>'A-N° Sinies Denun'!A20</f>
        <v>RSA</v>
      </c>
      <c r="B20" s="21">
        <v>462</v>
      </c>
      <c r="C20" s="21">
        <v>721</v>
      </c>
      <c r="D20" s="21">
        <v>46</v>
      </c>
      <c r="E20" s="114">
        <f t="shared" si="0"/>
        <v>1229</v>
      </c>
    </row>
    <row r="21" spans="1:5" ht="12.75">
      <c r="A21" s="136" t="str">
        <f>'A-N° Sinies Denun'!A21</f>
        <v>Zenit</v>
      </c>
      <c r="B21" s="21">
        <v>0</v>
      </c>
      <c r="C21" s="21">
        <v>49</v>
      </c>
      <c r="D21" s="21">
        <v>2</v>
      </c>
      <c r="E21" s="209">
        <f t="shared" si="0"/>
        <v>51</v>
      </c>
    </row>
    <row r="22" spans="1:5" ht="12.75">
      <c r="A22" s="22"/>
      <c r="B22" s="23"/>
      <c r="C22" s="24"/>
      <c r="D22" s="24"/>
      <c r="E22" s="111"/>
    </row>
    <row r="23" spans="1:5" ht="12.75">
      <c r="A23" s="143" t="s">
        <v>11</v>
      </c>
      <c r="B23" s="144">
        <f>SUM(B10:B21)</f>
        <v>12756</v>
      </c>
      <c r="C23" s="145">
        <f>SUM(C10:C21)</f>
        <v>12190</v>
      </c>
      <c r="D23" s="145">
        <f>SUM(D10:D21)</f>
        <v>2258</v>
      </c>
      <c r="E23" s="1">
        <f>SUM(E10:E21)</f>
        <v>27204</v>
      </c>
    </row>
    <row r="24" spans="1:5" ht="15.75">
      <c r="A24" s="26"/>
      <c r="B24" s="27"/>
      <c r="C24" s="28"/>
      <c r="D24" s="28"/>
      <c r="E24" s="112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6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22.421875" style="33" customWidth="1"/>
    <col min="2" max="2" width="10.140625" style="33" customWidth="1"/>
    <col min="3" max="4" width="11.7109375" style="33" customWidth="1"/>
    <col min="5" max="5" width="14.00390625" style="33" customWidth="1"/>
    <col min="6" max="6" width="12.421875" style="33" customWidth="1"/>
    <col min="7" max="7" width="21.7109375" style="117" customWidth="1"/>
    <col min="8" max="16384" width="11.421875" style="33" customWidth="1"/>
  </cols>
  <sheetData>
    <row r="1" ht="12.75">
      <c r="A1" s="32"/>
    </row>
    <row r="3" ht="12.75">
      <c r="A3" s="107" t="s">
        <v>62</v>
      </c>
    </row>
    <row r="4" ht="12.75">
      <c r="A4" s="32"/>
    </row>
    <row r="5" ht="12.75">
      <c r="A5" s="141" t="s">
        <v>15</v>
      </c>
    </row>
    <row r="6" spans="1:2" ht="12.75">
      <c r="A6" s="138" t="str">
        <f>'A-N° Sinies Denun'!$A$6</f>
        <v>      (entre el 1 de enero y 31 de diciembre de 2010)</v>
      </c>
      <c r="B6" s="116"/>
    </row>
    <row r="7" spans="1:7" ht="12.75">
      <c r="A7" s="164"/>
      <c r="B7" s="165" t="s">
        <v>16</v>
      </c>
      <c r="C7" s="166" t="s">
        <v>82</v>
      </c>
      <c r="D7" s="166"/>
      <c r="E7" s="165" t="s">
        <v>17</v>
      </c>
      <c r="F7" s="167" t="s">
        <v>18</v>
      </c>
      <c r="G7" s="168" t="s">
        <v>19</v>
      </c>
    </row>
    <row r="8" spans="1:7" ht="12.75">
      <c r="A8" s="169" t="s">
        <v>1</v>
      </c>
      <c r="B8" s="170"/>
      <c r="C8" s="171" t="s">
        <v>20</v>
      </c>
      <c r="D8" s="170" t="s">
        <v>21</v>
      </c>
      <c r="E8" s="170" t="s">
        <v>22</v>
      </c>
      <c r="F8" s="170" t="s">
        <v>23</v>
      </c>
      <c r="G8" s="172" t="s">
        <v>24</v>
      </c>
    </row>
    <row r="9" spans="1:7" ht="12.75">
      <c r="A9" s="173"/>
      <c r="B9" s="174" t="s">
        <v>25</v>
      </c>
      <c r="C9" s="174" t="s">
        <v>26</v>
      </c>
      <c r="D9" s="174" t="s">
        <v>27</v>
      </c>
      <c r="E9" s="174" t="s">
        <v>28</v>
      </c>
      <c r="F9" s="174" t="s">
        <v>29</v>
      </c>
      <c r="G9" s="175" t="s">
        <v>30</v>
      </c>
    </row>
    <row r="10" spans="1:7" ht="12.75">
      <c r="A10" s="102" t="str">
        <f>'A-N° Sinies Denun'!A10</f>
        <v>Aseguradora Magallanes</v>
      </c>
      <c r="B10" s="20">
        <v>332</v>
      </c>
      <c r="C10" s="20">
        <v>25</v>
      </c>
      <c r="D10" s="20">
        <v>16</v>
      </c>
      <c r="E10" s="21">
        <v>4718</v>
      </c>
      <c r="F10" s="20">
        <v>0</v>
      </c>
      <c r="G10" s="118">
        <f aca="true" t="shared" si="0" ref="G10:G21">SUM(B10:F10)</f>
        <v>5091</v>
      </c>
    </row>
    <row r="11" spans="1:7" ht="12.75">
      <c r="A11" s="102" t="str">
        <f>'A-N° Sinies Denun'!A11</f>
        <v>Bci</v>
      </c>
      <c r="B11" s="20">
        <v>502</v>
      </c>
      <c r="C11" s="20">
        <v>21</v>
      </c>
      <c r="D11" s="20">
        <v>0</v>
      </c>
      <c r="E11" s="21">
        <v>10973</v>
      </c>
      <c r="F11" s="20">
        <v>0</v>
      </c>
      <c r="G11" s="118">
        <f t="shared" si="0"/>
        <v>11496</v>
      </c>
    </row>
    <row r="12" spans="1:7" ht="12.75">
      <c r="A12" s="102" t="str">
        <f>'A-N° Sinies Denun'!A12</f>
        <v>Chilena Consolidada</v>
      </c>
      <c r="B12" s="20">
        <v>72</v>
      </c>
      <c r="C12" s="20">
        <v>4</v>
      </c>
      <c r="D12" s="20">
        <v>0</v>
      </c>
      <c r="E12" s="21">
        <v>1712</v>
      </c>
      <c r="F12" s="20">
        <v>0</v>
      </c>
      <c r="G12" s="118">
        <f t="shared" si="0"/>
        <v>1788</v>
      </c>
    </row>
    <row r="13" spans="1:7" ht="12.75">
      <c r="A13" s="102" t="str">
        <f>'A-N° Sinies Denun'!A13</f>
        <v>Consorcio Nacional</v>
      </c>
      <c r="B13" s="20">
        <v>29</v>
      </c>
      <c r="C13" s="20">
        <v>0</v>
      </c>
      <c r="D13" s="20">
        <v>0</v>
      </c>
      <c r="E13" s="21">
        <v>1483</v>
      </c>
      <c r="F13" s="20">
        <v>0</v>
      </c>
      <c r="G13" s="118">
        <f t="shared" si="0"/>
        <v>1512</v>
      </c>
    </row>
    <row r="14" spans="1:7" ht="12.75">
      <c r="A14" s="102" t="str">
        <f>'A-N° Sinies Denun'!A14</f>
        <v>HDI</v>
      </c>
      <c r="B14" s="20">
        <v>0</v>
      </c>
      <c r="C14" s="20">
        <v>0</v>
      </c>
      <c r="D14" s="20">
        <v>0</v>
      </c>
      <c r="E14" s="21">
        <v>1</v>
      </c>
      <c r="F14" s="20">
        <v>0</v>
      </c>
      <c r="G14" s="118">
        <f t="shared" si="0"/>
        <v>1</v>
      </c>
    </row>
    <row r="15" spans="1:7" ht="12.75">
      <c r="A15" s="102" t="str">
        <f>'A-N° Sinies Denun'!A15</f>
        <v>ING Vida</v>
      </c>
      <c r="B15" s="20">
        <v>0</v>
      </c>
      <c r="C15" s="20">
        <v>0</v>
      </c>
      <c r="D15" s="20">
        <v>0</v>
      </c>
      <c r="E15" s="21">
        <v>0</v>
      </c>
      <c r="F15" s="20">
        <v>0</v>
      </c>
      <c r="G15" s="118">
        <f t="shared" si="0"/>
        <v>0</v>
      </c>
    </row>
    <row r="16" spans="1:7" ht="12.75">
      <c r="A16" s="102" t="str">
        <f>'A-N° Sinies Denun'!A16</f>
        <v>Liberty</v>
      </c>
      <c r="B16" s="20">
        <v>34</v>
      </c>
      <c r="C16" s="20">
        <v>0</v>
      </c>
      <c r="D16" s="20">
        <v>0</v>
      </c>
      <c r="E16" s="21">
        <v>624</v>
      </c>
      <c r="F16" s="20">
        <v>0</v>
      </c>
      <c r="G16" s="118">
        <f t="shared" si="0"/>
        <v>658</v>
      </c>
    </row>
    <row r="17" spans="1:7" ht="12.75">
      <c r="A17" s="102" t="str">
        <f>'A-N° Sinies Denun'!A17</f>
        <v>Mapfre</v>
      </c>
      <c r="B17" s="207">
        <v>98</v>
      </c>
      <c r="C17" s="207">
        <v>5</v>
      </c>
      <c r="D17" s="207">
        <v>3</v>
      </c>
      <c r="E17" s="105">
        <v>2032</v>
      </c>
      <c r="F17" s="207">
        <v>0</v>
      </c>
      <c r="G17" s="208">
        <f t="shared" si="0"/>
        <v>2138</v>
      </c>
    </row>
    <row r="18" spans="1:7" ht="12.75">
      <c r="A18" s="102" t="str">
        <f>'A-N° Sinies Denun'!A18</f>
        <v>C.S.G. Penta Security</v>
      </c>
      <c r="B18" s="20">
        <v>421</v>
      </c>
      <c r="C18" s="20">
        <v>29</v>
      </c>
      <c r="D18" s="20">
        <v>13</v>
      </c>
      <c r="E18" s="21">
        <v>11389</v>
      </c>
      <c r="F18" s="20">
        <v>0</v>
      </c>
      <c r="G18" s="118">
        <f t="shared" si="0"/>
        <v>11852</v>
      </c>
    </row>
    <row r="19" spans="1:7" ht="12.75">
      <c r="A19" s="102" t="str">
        <f>'A-N° Sinies Denun'!A19</f>
        <v>Renta Nacional</v>
      </c>
      <c r="B19" s="20">
        <v>162</v>
      </c>
      <c r="C19" s="20">
        <v>3</v>
      </c>
      <c r="D19" s="20">
        <v>3</v>
      </c>
      <c r="E19" s="21">
        <v>3017</v>
      </c>
      <c r="F19" s="20">
        <v>120</v>
      </c>
      <c r="G19" s="118">
        <f t="shared" si="0"/>
        <v>3305</v>
      </c>
    </row>
    <row r="20" spans="1:7" ht="12.75">
      <c r="A20" s="102" t="str">
        <f>'A-N° Sinies Denun'!A20</f>
        <v>RSA</v>
      </c>
      <c r="B20" s="20">
        <v>84</v>
      </c>
      <c r="C20" s="20">
        <v>8</v>
      </c>
      <c r="D20" s="20">
        <v>5</v>
      </c>
      <c r="E20" s="21">
        <v>1830</v>
      </c>
      <c r="F20" s="20">
        <v>0</v>
      </c>
      <c r="G20" s="118">
        <f t="shared" si="0"/>
        <v>1927</v>
      </c>
    </row>
    <row r="21" spans="1:7" ht="12.75">
      <c r="A21" s="102" t="str">
        <f>'A-N° Sinies Denun'!A21</f>
        <v>Zenit</v>
      </c>
      <c r="B21" s="20">
        <v>2</v>
      </c>
      <c r="C21" s="20">
        <v>0</v>
      </c>
      <c r="D21" s="20">
        <v>0</v>
      </c>
      <c r="E21" s="21">
        <v>57</v>
      </c>
      <c r="F21" s="20">
        <v>0</v>
      </c>
      <c r="G21" s="210">
        <f t="shared" si="0"/>
        <v>59</v>
      </c>
    </row>
    <row r="22" spans="1:10" ht="12.75">
      <c r="A22" s="34"/>
      <c r="B22" s="35"/>
      <c r="C22" s="36"/>
      <c r="D22" s="36"/>
      <c r="E22" s="37"/>
      <c r="F22" s="37"/>
      <c r="G22" s="119"/>
      <c r="H22" s="38"/>
      <c r="I22" s="39"/>
      <c r="J22" s="39"/>
    </row>
    <row r="23" spans="1:7" ht="12.75" customHeight="1">
      <c r="A23" s="146" t="s">
        <v>11</v>
      </c>
      <c r="B23" s="147">
        <f aca="true" t="shared" si="1" ref="B23:G23">SUM(B10:B21)</f>
        <v>1736</v>
      </c>
      <c r="C23" s="147">
        <f t="shared" si="1"/>
        <v>95</v>
      </c>
      <c r="D23" s="147">
        <f t="shared" si="1"/>
        <v>40</v>
      </c>
      <c r="E23" s="147">
        <f t="shared" si="1"/>
        <v>37836</v>
      </c>
      <c r="F23" s="147">
        <f t="shared" si="1"/>
        <v>120</v>
      </c>
      <c r="G23" s="10">
        <f t="shared" si="1"/>
        <v>39827</v>
      </c>
    </row>
    <row r="24" spans="1:7" ht="15.75">
      <c r="A24" s="40"/>
      <c r="B24" s="41"/>
      <c r="C24" s="42"/>
      <c r="D24" s="42"/>
      <c r="E24" s="43"/>
      <c r="F24" s="43"/>
      <c r="G24" s="120"/>
    </row>
    <row r="25" ht="12.75">
      <c r="A25" s="16"/>
    </row>
    <row r="126" ht="12.75">
      <c r="I126" s="4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49"/>
  <sheetViews>
    <sheetView zoomScalePageLayoutView="0" workbookViewId="0" topLeftCell="A4">
      <selection activeCell="H15" sqref="H15"/>
    </sheetView>
  </sheetViews>
  <sheetFormatPr defaultColWidth="11.421875" defaultRowHeight="12.75"/>
  <cols>
    <col min="1" max="1" width="22.421875" style="46" customWidth="1"/>
    <col min="2" max="2" width="10.140625" style="46" customWidth="1"/>
    <col min="3" max="3" width="11.140625" style="46" customWidth="1"/>
    <col min="4" max="4" width="12.28125" style="46" customWidth="1"/>
    <col min="5" max="5" width="14.00390625" style="121" customWidth="1"/>
    <col min="6" max="6" width="14.7109375" style="46" customWidth="1"/>
    <col min="7" max="7" width="11.00390625" style="46" customWidth="1"/>
    <col min="8" max="8" width="15.8515625" style="121" customWidth="1"/>
    <col min="9" max="16384" width="11.421875" style="46" customWidth="1"/>
  </cols>
  <sheetData>
    <row r="1" ht="12.75">
      <c r="A1" s="45"/>
    </row>
    <row r="3" ht="12.75">
      <c r="A3" s="107" t="s">
        <v>62</v>
      </c>
    </row>
    <row r="4" ht="12.75">
      <c r="A4" s="45"/>
    </row>
    <row r="5" spans="1:8" ht="12.75">
      <c r="A5" s="142" t="s">
        <v>31</v>
      </c>
      <c r="H5" s="126"/>
    </row>
    <row r="6" spans="1:2" ht="12.75">
      <c r="A6" s="139" t="s">
        <v>95</v>
      </c>
      <c r="B6" s="124"/>
    </row>
    <row r="7" spans="1:8" ht="12.75">
      <c r="A7" s="176"/>
      <c r="B7" s="177" t="s">
        <v>32</v>
      </c>
      <c r="C7" s="178"/>
      <c r="D7" s="179"/>
      <c r="E7" s="180"/>
      <c r="F7" s="181" t="s">
        <v>33</v>
      </c>
      <c r="G7" s="181" t="s">
        <v>34</v>
      </c>
      <c r="H7" s="182" t="s">
        <v>35</v>
      </c>
    </row>
    <row r="8" spans="1:8" ht="12.75">
      <c r="A8" s="183" t="s">
        <v>1</v>
      </c>
      <c r="B8" s="184" t="s">
        <v>16</v>
      </c>
      <c r="C8" s="185" t="s">
        <v>36</v>
      </c>
      <c r="D8" s="185" t="s">
        <v>37</v>
      </c>
      <c r="E8" s="185" t="s">
        <v>38</v>
      </c>
      <c r="F8" s="185" t="s">
        <v>39</v>
      </c>
      <c r="G8" s="184" t="s">
        <v>40</v>
      </c>
      <c r="H8" s="186" t="s">
        <v>41</v>
      </c>
    </row>
    <row r="9" spans="1:8" ht="12.75">
      <c r="A9" s="187"/>
      <c r="B9" s="188"/>
      <c r="C9" s="189"/>
      <c r="D9" s="190"/>
      <c r="E9" s="189" t="s">
        <v>42</v>
      </c>
      <c r="F9" s="189" t="s">
        <v>43</v>
      </c>
      <c r="G9" s="189" t="s">
        <v>44</v>
      </c>
      <c r="H9" s="191" t="s">
        <v>45</v>
      </c>
    </row>
    <row r="10" spans="1:8" ht="12.75">
      <c r="A10" s="103" t="str">
        <f>'A-N° Sinies Denun'!A10</f>
        <v>Aseguradora Magallanes</v>
      </c>
      <c r="B10" s="21">
        <v>1472281</v>
      </c>
      <c r="C10" s="21">
        <v>28816</v>
      </c>
      <c r="D10" s="21">
        <v>82254</v>
      </c>
      <c r="E10" s="106">
        <f aca="true" t="shared" si="0" ref="E10:E21">SUM(B10:D10)</f>
        <v>1583351</v>
      </c>
      <c r="F10" s="21">
        <v>1961146</v>
      </c>
      <c r="G10" s="21">
        <v>0</v>
      </c>
      <c r="H10" s="127">
        <f aca="true" t="shared" si="1" ref="H10:H21">SUM(E10:G10)</f>
        <v>3544497</v>
      </c>
    </row>
    <row r="11" spans="1:8" ht="12.75">
      <c r="A11" s="103" t="str">
        <f>'A-N° Sinies Denun'!A11</f>
        <v>Bci</v>
      </c>
      <c r="B11" s="56">
        <v>3092238</v>
      </c>
      <c r="C11" s="21">
        <v>9304</v>
      </c>
      <c r="D11" s="21">
        <v>201714</v>
      </c>
      <c r="E11" s="106">
        <f>SUM(B11:D11)</f>
        <v>3303256</v>
      </c>
      <c r="F11" s="56">
        <v>4237962</v>
      </c>
      <c r="G11" s="21">
        <v>7002</v>
      </c>
      <c r="H11" s="127">
        <f>SUM(E11:G11)</f>
        <v>7548220</v>
      </c>
    </row>
    <row r="12" spans="1:8" ht="12.75">
      <c r="A12" s="103" t="str">
        <f>'A-N° Sinies Denun'!A12</f>
        <v>Chilena Consolidada</v>
      </c>
      <c r="B12" s="21">
        <v>391543</v>
      </c>
      <c r="C12" s="21">
        <v>0</v>
      </c>
      <c r="D12" s="21">
        <v>31592</v>
      </c>
      <c r="E12" s="106">
        <f t="shared" si="0"/>
        <v>423135</v>
      </c>
      <c r="F12" s="21">
        <v>619150</v>
      </c>
      <c r="G12" s="21">
        <v>1608</v>
      </c>
      <c r="H12" s="127">
        <f t="shared" si="1"/>
        <v>1043893</v>
      </c>
    </row>
    <row r="13" spans="1:8" ht="12.75">
      <c r="A13" s="103" t="str">
        <f>'A-N° Sinies Denun'!A13</f>
        <v>Consorcio Nacional</v>
      </c>
      <c r="B13" s="21">
        <v>255736</v>
      </c>
      <c r="C13" s="21">
        <v>0</v>
      </c>
      <c r="D13" s="21">
        <v>26679</v>
      </c>
      <c r="E13" s="106">
        <f t="shared" si="0"/>
        <v>282415</v>
      </c>
      <c r="F13" s="21">
        <v>808510</v>
      </c>
      <c r="G13" s="21">
        <v>0</v>
      </c>
      <c r="H13" s="127">
        <f t="shared" si="1"/>
        <v>1090925</v>
      </c>
    </row>
    <row r="14" spans="1:8" ht="12.75">
      <c r="A14" s="103" t="str">
        <f>'A-N° Sinies Denun'!A14</f>
        <v>HDI</v>
      </c>
      <c r="B14" s="21">
        <v>0</v>
      </c>
      <c r="C14" s="21">
        <v>0</v>
      </c>
      <c r="D14" s="21">
        <v>0</v>
      </c>
      <c r="E14" s="106">
        <f t="shared" si="0"/>
        <v>0</v>
      </c>
      <c r="F14" s="21">
        <v>2217</v>
      </c>
      <c r="G14" s="21">
        <v>0</v>
      </c>
      <c r="H14" s="127">
        <f t="shared" si="1"/>
        <v>2217</v>
      </c>
    </row>
    <row r="15" spans="1:8" ht="12.75">
      <c r="A15" s="103" t="str">
        <f>'A-N° Sinies Denun'!A15</f>
        <v>ING Vida</v>
      </c>
      <c r="B15" s="21">
        <v>0</v>
      </c>
      <c r="C15" s="21">
        <v>0</v>
      </c>
      <c r="D15" s="21">
        <v>0</v>
      </c>
      <c r="E15" s="106">
        <f t="shared" si="0"/>
        <v>0</v>
      </c>
      <c r="F15" s="21">
        <v>67</v>
      </c>
      <c r="G15" s="21">
        <v>0</v>
      </c>
      <c r="H15" s="127">
        <f t="shared" si="1"/>
        <v>67</v>
      </c>
    </row>
    <row r="16" spans="1:8" ht="12.75">
      <c r="A16" s="103" t="str">
        <f>'A-N° Sinies Denun'!A16</f>
        <v>Liberty</v>
      </c>
      <c r="B16" s="21">
        <v>192517</v>
      </c>
      <c r="C16" s="21">
        <v>0</v>
      </c>
      <c r="D16" s="21">
        <v>0</v>
      </c>
      <c r="E16" s="106">
        <f t="shared" si="0"/>
        <v>192517</v>
      </c>
      <c r="F16" s="21">
        <v>237634</v>
      </c>
      <c r="G16" s="21">
        <v>1052</v>
      </c>
      <c r="H16" s="127">
        <f t="shared" si="1"/>
        <v>431203</v>
      </c>
    </row>
    <row r="17" spans="1:8" ht="12.75">
      <c r="A17" s="103" t="str">
        <f>'A-N° Sinies Denun'!A17</f>
        <v>Mapfre</v>
      </c>
      <c r="B17" s="21">
        <v>496546</v>
      </c>
      <c r="C17" s="21">
        <v>13533</v>
      </c>
      <c r="D17" s="21">
        <v>51795</v>
      </c>
      <c r="E17" s="106">
        <f t="shared" si="0"/>
        <v>561874</v>
      </c>
      <c r="F17" s="21">
        <v>668417</v>
      </c>
      <c r="G17" s="21">
        <v>0</v>
      </c>
      <c r="H17" s="127">
        <f t="shared" si="1"/>
        <v>1230291</v>
      </c>
    </row>
    <row r="18" spans="1:8" ht="12.75">
      <c r="A18" s="103" t="str">
        <f>'A-N° Sinies Denun'!A18</f>
        <v>C.S.G. Penta Security</v>
      </c>
      <c r="B18" s="21">
        <v>2640501</v>
      </c>
      <c r="C18" s="21">
        <v>113297</v>
      </c>
      <c r="D18" s="21">
        <v>407894</v>
      </c>
      <c r="E18" s="106">
        <f t="shared" si="0"/>
        <v>3161692</v>
      </c>
      <c r="F18" s="21">
        <v>5017204</v>
      </c>
      <c r="G18" s="21">
        <v>7749</v>
      </c>
      <c r="H18" s="127">
        <f t="shared" si="1"/>
        <v>8186645</v>
      </c>
    </row>
    <row r="19" spans="1:8" ht="12.75">
      <c r="A19" s="103" t="str">
        <f>'A-N° Sinies Denun'!A19</f>
        <v>Renta Nacional</v>
      </c>
      <c r="B19" s="21">
        <v>999353</v>
      </c>
      <c r="C19" s="21">
        <v>69847</v>
      </c>
      <c r="D19" s="21">
        <v>21578</v>
      </c>
      <c r="E19" s="106">
        <f t="shared" si="0"/>
        <v>1090778</v>
      </c>
      <c r="F19" s="21">
        <v>2096730</v>
      </c>
      <c r="G19" s="21">
        <v>0</v>
      </c>
      <c r="H19" s="127">
        <f t="shared" si="1"/>
        <v>3187508</v>
      </c>
    </row>
    <row r="20" spans="1:8" ht="12.75">
      <c r="A20" s="103" t="str">
        <f>'A-N° Sinies Denun'!A20</f>
        <v>RSA</v>
      </c>
      <c r="B20" s="21">
        <v>541693</v>
      </c>
      <c r="C20" s="21">
        <v>43805</v>
      </c>
      <c r="D20" s="21">
        <v>154990</v>
      </c>
      <c r="E20" s="106">
        <f t="shared" si="0"/>
        <v>740488</v>
      </c>
      <c r="F20" s="21">
        <v>990170</v>
      </c>
      <c r="G20" s="21">
        <v>0</v>
      </c>
      <c r="H20" s="127">
        <f t="shared" si="1"/>
        <v>1730658</v>
      </c>
    </row>
    <row r="21" spans="1:8" ht="12.75">
      <c r="A21" s="103" t="str">
        <f>'A-N° Sinies Denun'!A21</f>
        <v>Zenit</v>
      </c>
      <c r="B21" s="21">
        <v>12873</v>
      </c>
      <c r="C21" s="21">
        <v>0</v>
      </c>
      <c r="D21" s="21">
        <v>0</v>
      </c>
      <c r="E21" s="106">
        <f t="shared" si="0"/>
        <v>12873</v>
      </c>
      <c r="F21" s="21">
        <v>30448</v>
      </c>
      <c r="G21" s="21">
        <v>0</v>
      </c>
      <c r="H21" s="106">
        <f t="shared" si="1"/>
        <v>43321</v>
      </c>
    </row>
    <row r="22" spans="1:9" ht="12.75">
      <c r="A22" s="47"/>
      <c r="B22" s="48"/>
      <c r="C22" s="49"/>
      <c r="D22" s="49"/>
      <c r="E22" s="122"/>
      <c r="F22" s="50"/>
      <c r="G22" s="50"/>
      <c r="H22" s="128"/>
      <c r="I22" s="51"/>
    </row>
    <row r="23" spans="1:9" s="125" customFormat="1" ht="12.75" customHeight="1">
      <c r="A23" s="148" t="s">
        <v>11</v>
      </c>
      <c r="B23" s="149">
        <f aca="true" t="shared" si="2" ref="B23:H23">SUM(B10:B21)</f>
        <v>10095281</v>
      </c>
      <c r="C23" s="149">
        <f t="shared" si="2"/>
        <v>278602</v>
      </c>
      <c r="D23" s="149">
        <f t="shared" si="2"/>
        <v>978496</v>
      </c>
      <c r="E23" s="149">
        <f t="shared" si="2"/>
        <v>11352379</v>
      </c>
      <c r="F23" s="149">
        <f t="shared" si="2"/>
        <v>16669655</v>
      </c>
      <c r="G23" s="149">
        <f t="shared" si="2"/>
        <v>17411</v>
      </c>
      <c r="H23" s="150">
        <f t="shared" si="2"/>
        <v>28039445</v>
      </c>
      <c r="I23" s="132"/>
    </row>
    <row r="24" spans="1:8" ht="15.75">
      <c r="A24" s="52"/>
      <c r="B24" s="53"/>
      <c r="C24" s="54"/>
      <c r="D24" s="54"/>
      <c r="E24" s="123"/>
      <c r="F24" s="55"/>
      <c r="G24" s="55"/>
      <c r="H24" s="129"/>
    </row>
    <row r="30" ht="12.75" customHeight="1"/>
    <row r="48" ht="12.75" customHeight="1"/>
    <row r="49" ht="12.75" customHeight="1"/>
    <row r="50" ht="12.75" customHeight="1"/>
    <row r="51" ht="12.75" customHeight="1">
      <c r="G51" s="56"/>
    </row>
    <row r="52" ht="12.75" customHeight="1"/>
    <row r="54" spans="1:6" ht="12.75">
      <c r="A54" s="15"/>
      <c r="E54" s="46"/>
      <c r="F54" s="121"/>
    </row>
    <row r="55" spans="1:6" ht="12.75">
      <c r="A55" s="16"/>
      <c r="B55" s="197"/>
      <c r="E55" s="46"/>
      <c r="F55" s="131"/>
    </row>
    <row r="56" ht="12.75">
      <c r="E56" s="46"/>
    </row>
    <row r="57" ht="12.75">
      <c r="E57" s="46"/>
    </row>
    <row r="58" ht="12.75">
      <c r="E58" s="46"/>
    </row>
    <row r="59" ht="12.75">
      <c r="E59" s="46"/>
    </row>
    <row r="60" ht="12.75">
      <c r="E60" s="46"/>
    </row>
    <row r="61" ht="12.75">
      <c r="E61" s="46"/>
    </row>
    <row r="62" ht="12.75">
      <c r="E62" s="46"/>
    </row>
    <row r="63" ht="12.75">
      <c r="E63" s="46"/>
    </row>
    <row r="64" ht="12.75">
      <c r="E64" s="46"/>
    </row>
    <row r="65" ht="12.75">
      <c r="E65" s="46"/>
    </row>
    <row r="66" ht="12.75">
      <c r="E66" s="46"/>
    </row>
    <row r="67" ht="12.75">
      <c r="E67" s="46"/>
    </row>
    <row r="68" ht="12.75">
      <c r="E68" s="46"/>
    </row>
    <row r="69" ht="12.75">
      <c r="E69" s="46"/>
    </row>
    <row r="70" ht="12.75">
      <c r="E70" s="46"/>
    </row>
    <row r="71" ht="12.75">
      <c r="E71" s="46"/>
    </row>
    <row r="72" ht="12.75">
      <c r="E72" s="46"/>
    </row>
    <row r="73" ht="12.75">
      <c r="E73" s="46"/>
    </row>
    <row r="74" ht="12.75">
      <c r="E74" s="46"/>
    </row>
    <row r="75" ht="12.75">
      <c r="E75" s="46"/>
    </row>
    <row r="76" ht="12.75">
      <c r="E76" s="46"/>
    </row>
    <row r="77" ht="12.75">
      <c r="E77" s="46"/>
    </row>
    <row r="78" ht="12.75">
      <c r="E78" s="46"/>
    </row>
    <row r="79" ht="12.75">
      <c r="E79" s="46"/>
    </row>
    <row r="80" ht="12.75">
      <c r="E80" s="46"/>
    </row>
    <row r="81" ht="12.75">
      <c r="E81" s="46"/>
    </row>
    <row r="82" ht="12.75">
      <c r="E82" s="46"/>
    </row>
    <row r="83" ht="12.75">
      <c r="E83" s="46"/>
    </row>
    <row r="84" ht="12.75">
      <c r="E84" s="46"/>
    </row>
    <row r="85" ht="12.75">
      <c r="E85" s="46"/>
    </row>
    <row r="86" ht="12.75">
      <c r="E86" s="46"/>
    </row>
    <row r="87" ht="12.75">
      <c r="E87" s="46"/>
    </row>
    <row r="88" ht="12.75">
      <c r="E88" s="46"/>
    </row>
    <row r="89" ht="12.75">
      <c r="E89" s="46"/>
    </row>
    <row r="90" spans="5:10" ht="12.75">
      <c r="E90" s="46"/>
      <c r="J90" s="57"/>
    </row>
    <row r="91" ht="12.75">
      <c r="E91" s="46"/>
    </row>
    <row r="92" ht="12.75">
      <c r="E92" s="46"/>
    </row>
    <row r="93" ht="12.75">
      <c r="E93" s="46"/>
    </row>
    <row r="94" ht="12.75">
      <c r="E94" s="46"/>
    </row>
    <row r="95" ht="12.75">
      <c r="E95" s="46"/>
    </row>
    <row r="96" ht="12.75">
      <c r="E96" s="46"/>
    </row>
    <row r="97" ht="12.75">
      <c r="E97" s="46"/>
    </row>
    <row r="98" ht="12.75">
      <c r="E98" s="46"/>
    </row>
    <row r="99" ht="12.75">
      <c r="E99" s="46"/>
    </row>
    <row r="100" ht="12.75">
      <c r="E100" s="46"/>
    </row>
    <row r="101" ht="12.75">
      <c r="E101" s="46"/>
    </row>
    <row r="102" ht="12.75">
      <c r="E102" s="46"/>
    </row>
    <row r="103" ht="12.75">
      <c r="E103" s="46"/>
    </row>
    <row r="104" ht="12.75">
      <c r="E104" s="46"/>
    </row>
    <row r="105" ht="12.75">
      <c r="E105" s="46"/>
    </row>
    <row r="106" ht="12.75">
      <c r="E106" s="46"/>
    </row>
    <row r="107" ht="12.75">
      <c r="E107" s="46"/>
    </row>
    <row r="108" ht="12.75">
      <c r="E108" s="46"/>
    </row>
    <row r="109" ht="12.75">
      <c r="E109" s="46"/>
    </row>
    <row r="110" ht="12.75">
      <c r="E110" s="46"/>
    </row>
    <row r="111" ht="12.75">
      <c r="E111" s="46"/>
    </row>
    <row r="112" ht="12.75">
      <c r="E112" s="46"/>
    </row>
    <row r="113" ht="12.75">
      <c r="E113" s="46"/>
    </row>
    <row r="114" ht="12.75">
      <c r="E114" s="46"/>
    </row>
    <row r="115" ht="12.75">
      <c r="E115" s="46"/>
    </row>
    <row r="116" ht="12.75">
      <c r="E116" s="46"/>
    </row>
    <row r="117" ht="12.75">
      <c r="E117" s="46"/>
    </row>
    <row r="118" ht="12.75">
      <c r="E118" s="46"/>
    </row>
    <row r="119" ht="12.75">
      <c r="E119" s="46"/>
    </row>
    <row r="120" ht="12.75">
      <c r="E120" s="46"/>
    </row>
    <row r="121" ht="12.75">
      <c r="E121" s="46"/>
    </row>
    <row r="122" ht="12.75">
      <c r="E122" s="46"/>
    </row>
    <row r="123" ht="12.75">
      <c r="E123" s="46"/>
    </row>
    <row r="124" ht="12.75">
      <c r="E124" s="46"/>
    </row>
    <row r="125" ht="12.75">
      <c r="E125" s="46"/>
    </row>
    <row r="126" ht="12.75">
      <c r="E126" s="46"/>
    </row>
    <row r="127" ht="12.75">
      <c r="E127" s="46"/>
    </row>
    <row r="128" ht="12.75">
      <c r="E128" s="46"/>
    </row>
    <row r="129" ht="12.75">
      <c r="E129" s="46"/>
    </row>
    <row r="130" ht="12.75">
      <c r="E130" s="46"/>
    </row>
    <row r="131" ht="12.75">
      <c r="E131" s="46"/>
    </row>
    <row r="132" ht="12.75">
      <c r="E132" s="46"/>
    </row>
    <row r="133" ht="12.75">
      <c r="E133" s="46"/>
    </row>
    <row r="134" ht="12.75">
      <c r="E134" s="46"/>
    </row>
    <row r="135" ht="12.75">
      <c r="E135" s="46"/>
    </row>
    <row r="136" ht="12.75">
      <c r="E136" s="46"/>
    </row>
    <row r="137" ht="12.75">
      <c r="E137" s="46"/>
    </row>
    <row r="138" ht="12.75">
      <c r="E138" s="46"/>
    </row>
    <row r="139" ht="12.75">
      <c r="E139" s="46"/>
    </row>
    <row r="140" ht="12.75">
      <c r="E140" s="46"/>
    </row>
    <row r="141" ht="12.75">
      <c r="E141" s="46"/>
    </row>
    <row r="142" ht="12.75">
      <c r="E142" s="46"/>
    </row>
    <row r="143" ht="12.75">
      <c r="E143" s="46"/>
    </row>
    <row r="144" ht="12.75">
      <c r="E144" s="46"/>
    </row>
    <row r="145" ht="12.75">
      <c r="E145" s="46"/>
    </row>
    <row r="146" ht="12.75">
      <c r="E146" s="46"/>
    </row>
    <row r="147" ht="12.75">
      <c r="E147" s="46"/>
    </row>
    <row r="148" ht="12.75">
      <c r="E148" s="46"/>
    </row>
    <row r="149" ht="12.75">
      <c r="E149" s="46"/>
    </row>
    <row r="150" ht="12.75">
      <c r="E150" s="46"/>
    </row>
    <row r="151" ht="12.75">
      <c r="E151" s="46"/>
    </row>
    <row r="152" ht="12.75">
      <c r="E152" s="46"/>
    </row>
    <row r="153" ht="12.75">
      <c r="E153" s="46"/>
    </row>
    <row r="154" ht="12.75">
      <c r="E154" s="46"/>
    </row>
    <row r="155" ht="12.75">
      <c r="E155" s="46"/>
    </row>
    <row r="156" ht="12.75">
      <c r="E156" s="46"/>
    </row>
    <row r="157" ht="12.75">
      <c r="E157" s="46"/>
    </row>
    <row r="158" ht="12.75">
      <c r="E158" s="46"/>
    </row>
    <row r="159" ht="12.75">
      <c r="E159" s="46"/>
    </row>
    <row r="160" ht="12.75">
      <c r="E160" s="46"/>
    </row>
    <row r="161" ht="12.75">
      <c r="E161" s="46"/>
    </row>
    <row r="162" ht="12.75">
      <c r="E162" s="46"/>
    </row>
    <row r="163" ht="12.75">
      <c r="E163" s="46"/>
    </row>
    <row r="164" ht="12.75">
      <c r="E164" s="46"/>
    </row>
    <row r="165" ht="12.75">
      <c r="E165" s="46"/>
    </row>
    <row r="166" ht="12.75">
      <c r="E166" s="46"/>
    </row>
    <row r="167" ht="12.75">
      <c r="E167" s="46"/>
    </row>
    <row r="168" ht="12.75">
      <c r="E168" s="46"/>
    </row>
    <row r="169" ht="12.75">
      <c r="E169" s="46"/>
    </row>
    <row r="170" ht="12.75">
      <c r="E170" s="46"/>
    </row>
    <row r="171" ht="12.75">
      <c r="E171" s="46"/>
    </row>
    <row r="172" ht="12.75">
      <c r="E172" s="46"/>
    </row>
    <row r="173" ht="12.75">
      <c r="E173" s="46"/>
    </row>
    <row r="174" ht="12.75">
      <c r="E174" s="46"/>
    </row>
    <row r="175" ht="12.75">
      <c r="E175" s="46"/>
    </row>
    <row r="176" ht="12.75">
      <c r="E176" s="46"/>
    </row>
    <row r="177" ht="12.75">
      <c r="E177" s="46"/>
    </row>
    <row r="178" ht="12.75">
      <c r="E178" s="46"/>
    </row>
    <row r="179" ht="12.75">
      <c r="E179" s="46"/>
    </row>
    <row r="180" ht="12.75">
      <c r="E180" s="46"/>
    </row>
    <row r="181" ht="12.75">
      <c r="E181" s="46"/>
    </row>
    <row r="182" ht="12.75">
      <c r="E182" s="46"/>
    </row>
    <row r="183" ht="12.75">
      <c r="E183" s="46"/>
    </row>
    <row r="184" ht="12.75">
      <c r="E184" s="46"/>
    </row>
    <row r="185" ht="12.75">
      <c r="E185" s="46"/>
    </row>
    <row r="186" ht="12.75">
      <c r="E186" s="46"/>
    </row>
    <row r="187" ht="12.75">
      <c r="E187" s="46"/>
    </row>
    <row r="188" ht="12.75">
      <c r="E188" s="46"/>
    </row>
    <row r="189" ht="12.75">
      <c r="E189" s="46"/>
    </row>
    <row r="190" ht="12.75">
      <c r="E190" s="46"/>
    </row>
    <row r="191" ht="12.75">
      <c r="E191" s="46"/>
    </row>
    <row r="192" ht="12.75">
      <c r="E192" s="46"/>
    </row>
    <row r="193" ht="12.75">
      <c r="E193" s="46"/>
    </row>
    <row r="194" ht="12.75">
      <c r="E194" s="46"/>
    </row>
    <row r="195" ht="12.75">
      <c r="E195" s="46"/>
    </row>
    <row r="196" ht="12.75">
      <c r="E196" s="46"/>
    </row>
    <row r="197" ht="12.75">
      <c r="E197" s="46"/>
    </row>
    <row r="198" ht="12.75">
      <c r="E198" s="46"/>
    </row>
    <row r="199" ht="12.75">
      <c r="E199" s="46"/>
    </row>
    <row r="200" ht="12.75">
      <c r="E200" s="46"/>
    </row>
    <row r="201" ht="12.75">
      <c r="E201" s="46"/>
    </row>
    <row r="202" ht="12.75">
      <c r="E202" s="46"/>
    </row>
    <row r="203" ht="12.75">
      <c r="E203" s="46"/>
    </row>
    <row r="204" ht="12.75">
      <c r="E204" s="46"/>
    </row>
    <row r="205" ht="12.75">
      <c r="E205" s="46"/>
    </row>
    <row r="206" ht="12.75">
      <c r="E206" s="46"/>
    </row>
    <row r="207" ht="12.75">
      <c r="E207" s="46"/>
    </row>
    <row r="208" ht="12.75">
      <c r="E208" s="46"/>
    </row>
    <row r="209" ht="12.75">
      <c r="E209" s="46"/>
    </row>
    <row r="210" ht="12.75">
      <c r="E210" s="46"/>
    </row>
    <row r="211" ht="12.75">
      <c r="E211" s="46"/>
    </row>
    <row r="212" ht="12.75">
      <c r="E212" s="46"/>
    </row>
    <row r="213" ht="12.75">
      <c r="E213" s="46"/>
    </row>
    <row r="214" ht="12.75">
      <c r="E214" s="46"/>
    </row>
    <row r="215" ht="12.75">
      <c r="E215" s="46"/>
    </row>
    <row r="216" ht="12.75">
      <c r="E216" s="46"/>
    </row>
    <row r="217" ht="12.75">
      <c r="E217" s="46"/>
    </row>
    <row r="218" ht="12.75">
      <c r="E218" s="46"/>
    </row>
    <row r="219" ht="12.75">
      <c r="E219" s="46"/>
    </row>
    <row r="220" ht="12.75">
      <c r="E220" s="46"/>
    </row>
    <row r="221" ht="12.75">
      <c r="E221" s="46"/>
    </row>
    <row r="222" ht="12.75">
      <c r="E222" s="46"/>
    </row>
    <row r="223" ht="12.75">
      <c r="E223" s="46"/>
    </row>
    <row r="224" ht="12.75">
      <c r="E224" s="46"/>
    </row>
    <row r="225" ht="12.75">
      <c r="E225" s="46"/>
    </row>
    <row r="226" ht="12.75">
      <c r="E226" s="46"/>
    </row>
    <row r="227" ht="12.75">
      <c r="E227" s="46"/>
    </row>
    <row r="228" ht="12.75">
      <c r="E228" s="46"/>
    </row>
    <row r="229" ht="12.75">
      <c r="E229" s="46"/>
    </row>
    <row r="230" ht="12.75">
      <c r="E230" s="46"/>
    </row>
    <row r="231" ht="12.75">
      <c r="E231" s="46"/>
    </row>
    <row r="232" ht="12.75">
      <c r="E232" s="46"/>
    </row>
    <row r="233" ht="12.75">
      <c r="E233" s="46"/>
    </row>
    <row r="234" ht="12.75">
      <c r="E234" s="46"/>
    </row>
    <row r="235" ht="12.75">
      <c r="E235" s="46"/>
    </row>
    <row r="236" ht="12.75">
      <c r="E236" s="46"/>
    </row>
    <row r="237" ht="12.75">
      <c r="E237" s="46"/>
    </row>
    <row r="238" ht="12.75">
      <c r="E238" s="46"/>
    </row>
    <row r="239" ht="12.75">
      <c r="E239" s="46"/>
    </row>
    <row r="240" ht="12.75">
      <c r="E240" s="46"/>
    </row>
    <row r="241" ht="12.75">
      <c r="E241" s="46"/>
    </row>
    <row r="242" ht="12.75">
      <c r="E242" s="46"/>
    </row>
    <row r="243" ht="12.75">
      <c r="E243" s="46"/>
    </row>
    <row r="244" ht="12.75">
      <c r="E244" s="46"/>
    </row>
    <row r="245" ht="12.75">
      <c r="E245" s="46"/>
    </row>
    <row r="246" ht="12.75">
      <c r="E246" s="46"/>
    </row>
    <row r="247" ht="12.75">
      <c r="E247" s="46"/>
    </row>
    <row r="248" ht="12.75">
      <c r="E248" s="46"/>
    </row>
    <row r="249" ht="12.75">
      <c r="E249" s="46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7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07" t="s">
        <v>62</v>
      </c>
    </row>
    <row r="4" spans="1:6" ht="12.75">
      <c r="A4" s="45"/>
      <c r="B4" s="46"/>
      <c r="C4" s="46"/>
      <c r="D4" s="46"/>
      <c r="E4" s="121"/>
      <c r="F4" s="46"/>
    </row>
    <row r="5" spans="1:6" ht="12.75">
      <c r="A5" s="142" t="s">
        <v>46</v>
      </c>
      <c r="B5" s="46"/>
      <c r="C5" s="46"/>
      <c r="D5" s="46"/>
      <c r="E5" s="121"/>
      <c r="F5" s="46"/>
    </row>
    <row r="6" spans="1:6" ht="12.75">
      <c r="A6" s="139" t="str">
        <f>'D-Sinies Pag Direc'!A6</f>
        <v>      (entre el 1 de enero y 31 de diciembre de 2010, montos expresados en miles de pesos de diciembre de 2010)</v>
      </c>
      <c r="B6" s="124"/>
      <c r="C6" s="46"/>
      <c r="D6" s="46"/>
      <c r="E6" s="121"/>
      <c r="F6" s="46"/>
    </row>
    <row r="7" spans="1:6" ht="12.75">
      <c r="A7" s="176"/>
      <c r="B7" s="213" t="s">
        <v>78</v>
      </c>
      <c r="C7" s="214"/>
      <c r="D7" s="181" t="s">
        <v>48</v>
      </c>
      <c r="E7" s="181" t="s">
        <v>49</v>
      </c>
      <c r="F7" s="182" t="s">
        <v>50</v>
      </c>
    </row>
    <row r="8" spans="1:6" ht="12.75">
      <c r="A8" s="183" t="s">
        <v>1</v>
      </c>
      <c r="B8" s="185" t="s">
        <v>51</v>
      </c>
      <c r="C8" s="185" t="s">
        <v>52</v>
      </c>
      <c r="D8" s="192" t="s">
        <v>79</v>
      </c>
      <c r="E8" s="192" t="s">
        <v>53</v>
      </c>
      <c r="F8" s="193" t="s">
        <v>54</v>
      </c>
    </row>
    <row r="9" spans="1:6" ht="12.75">
      <c r="A9" s="183"/>
      <c r="B9" s="194"/>
      <c r="C9" s="195"/>
      <c r="D9" s="192" t="s">
        <v>80</v>
      </c>
      <c r="E9" s="184" t="s">
        <v>55</v>
      </c>
      <c r="F9" s="193" t="s">
        <v>56</v>
      </c>
    </row>
    <row r="10" spans="1:6" ht="12.75">
      <c r="A10" s="187"/>
      <c r="B10" s="189" t="s">
        <v>57</v>
      </c>
      <c r="C10" s="189" t="s">
        <v>58</v>
      </c>
      <c r="D10" s="189" t="s">
        <v>59</v>
      </c>
      <c r="E10" s="189" t="s">
        <v>60</v>
      </c>
      <c r="F10" s="191" t="s">
        <v>61</v>
      </c>
    </row>
    <row r="11" spans="1:6" ht="12.75">
      <c r="A11" s="102" t="str">
        <f>'D-Sinies Pag Direc'!A10</f>
        <v>Aseguradora Magallanes</v>
      </c>
      <c r="B11" s="152">
        <f>'D-Sinies Pag Direc'!H10</f>
        <v>3544497</v>
      </c>
      <c r="C11" s="21">
        <v>1088003</v>
      </c>
      <c r="D11" s="21">
        <v>876548</v>
      </c>
      <c r="E11" s="21">
        <v>1304330</v>
      </c>
      <c r="F11" s="130">
        <f aca="true" t="shared" si="0" ref="F11:F20">SUM(B11:D11)-E11</f>
        <v>4204718</v>
      </c>
    </row>
    <row r="12" spans="1:6" ht="12.75">
      <c r="A12" s="102" t="str">
        <f>'D-Sinies Pag Direc'!A11</f>
        <v>Bci</v>
      </c>
      <c r="B12" s="152">
        <f>'D-Sinies Pag Direc'!H11</f>
        <v>7548220</v>
      </c>
      <c r="C12" s="21">
        <v>835310</v>
      </c>
      <c r="D12" s="21">
        <v>2171234</v>
      </c>
      <c r="E12" s="21">
        <v>506364</v>
      </c>
      <c r="F12" s="130">
        <f t="shared" si="0"/>
        <v>10048400</v>
      </c>
    </row>
    <row r="13" spans="1:6" ht="12.75">
      <c r="A13" s="102" t="str">
        <f>'D-Sinies Pag Direc'!A12</f>
        <v>Chilena Consolidada</v>
      </c>
      <c r="B13" s="152">
        <f>'D-Sinies Pag Direc'!H12</f>
        <v>1043893</v>
      </c>
      <c r="C13" s="21">
        <v>204449</v>
      </c>
      <c r="D13" s="21">
        <v>202449</v>
      </c>
      <c r="E13" s="21">
        <v>202975</v>
      </c>
      <c r="F13" s="130">
        <f t="shared" si="0"/>
        <v>1247816</v>
      </c>
    </row>
    <row r="14" spans="1:6" ht="12.75">
      <c r="A14" s="102" t="str">
        <f>'D-Sinies Pag Direc'!A13</f>
        <v>Consorcio Nacional</v>
      </c>
      <c r="B14" s="152">
        <f>'D-Sinies Pag Direc'!H13</f>
        <v>1090925</v>
      </c>
      <c r="C14" s="21">
        <v>99474</v>
      </c>
      <c r="D14" s="21">
        <v>397163</v>
      </c>
      <c r="E14" s="21">
        <v>203519</v>
      </c>
      <c r="F14" s="130">
        <f t="shared" si="0"/>
        <v>1384043</v>
      </c>
    </row>
    <row r="15" spans="1:6" ht="12.75">
      <c r="A15" s="102" t="str">
        <f>'D-Sinies Pag Direc'!A14</f>
        <v>HDI</v>
      </c>
      <c r="B15" s="152">
        <f>'D-Sinies Pag Direc'!H14</f>
        <v>2217</v>
      </c>
      <c r="C15" s="21">
        <v>1472</v>
      </c>
      <c r="D15" s="21">
        <v>2748</v>
      </c>
      <c r="E15" s="21">
        <v>75</v>
      </c>
      <c r="F15" s="130">
        <f t="shared" si="0"/>
        <v>6362</v>
      </c>
    </row>
    <row r="16" spans="1:6" ht="12.75">
      <c r="A16" s="102" t="str">
        <f>'D-Sinies Pag Direc'!A15</f>
        <v>ING Vida</v>
      </c>
      <c r="B16" s="152">
        <f>'D-Sinies Pag Direc'!H15</f>
        <v>67</v>
      </c>
      <c r="C16" s="21">
        <v>90387</v>
      </c>
      <c r="D16" s="21">
        <v>0</v>
      </c>
      <c r="E16" s="21">
        <v>90454</v>
      </c>
      <c r="F16" s="130">
        <f t="shared" si="0"/>
        <v>0</v>
      </c>
    </row>
    <row r="17" spans="1:6" ht="12.75">
      <c r="A17" s="102" t="str">
        <f>'D-Sinies Pag Direc'!A16</f>
        <v>Liberty</v>
      </c>
      <c r="B17" s="152">
        <f>'D-Sinies Pag Direc'!H16</f>
        <v>431203</v>
      </c>
      <c r="C17" s="21">
        <v>56766</v>
      </c>
      <c r="D17" s="21">
        <v>102064</v>
      </c>
      <c r="E17" s="21">
        <v>63442</v>
      </c>
      <c r="F17" s="130">
        <f t="shared" si="0"/>
        <v>526591</v>
      </c>
    </row>
    <row r="18" spans="1:6" ht="12.75">
      <c r="A18" s="102" t="str">
        <f>'D-Sinies Pag Direc'!A17</f>
        <v>Mapfre</v>
      </c>
      <c r="B18" s="152">
        <f>'D-Sinies Pag Direc'!H17</f>
        <v>1230291</v>
      </c>
      <c r="C18" s="21">
        <v>640868</v>
      </c>
      <c r="D18" s="21">
        <v>311615</v>
      </c>
      <c r="E18" s="21">
        <v>531169</v>
      </c>
      <c r="F18" s="130">
        <f t="shared" si="0"/>
        <v>1651605</v>
      </c>
    </row>
    <row r="19" spans="1:6" ht="12.75">
      <c r="A19" s="102" t="str">
        <f>'D-Sinies Pag Direc'!A18</f>
        <v>C.S.G. Penta Security</v>
      </c>
      <c r="B19" s="152">
        <f>'D-Sinies Pag Direc'!H18</f>
        <v>8186645</v>
      </c>
      <c r="C19" s="21">
        <v>1114896</v>
      </c>
      <c r="D19" s="21">
        <v>1908965</v>
      </c>
      <c r="E19" s="21">
        <v>1741416</v>
      </c>
      <c r="F19" s="130">
        <f t="shared" si="0"/>
        <v>9469090</v>
      </c>
    </row>
    <row r="20" spans="1:6" ht="12.75">
      <c r="A20" s="102" t="str">
        <f>'D-Sinies Pag Direc'!A19</f>
        <v>Renta Nacional</v>
      </c>
      <c r="B20" s="152">
        <f>'D-Sinies Pag Direc'!H19</f>
        <v>3187508</v>
      </c>
      <c r="C20" s="199">
        <v>216514</v>
      </c>
      <c r="D20" s="21">
        <v>280051</v>
      </c>
      <c r="E20" s="21">
        <v>485012</v>
      </c>
      <c r="F20" s="130">
        <f t="shared" si="0"/>
        <v>3199061</v>
      </c>
    </row>
    <row r="21" spans="1:6" ht="12.75">
      <c r="A21" s="102" t="str">
        <f>'D-Sinies Pag Direc'!A20</f>
        <v>RSA</v>
      </c>
      <c r="B21" s="152">
        <f>'D-Sinies Pag Direc'!H20</f>
        <v>1730658</v>
      </c>
      <c r="C21" s="199">
        <v>1343372</v>
      </c>
      <c r="D21" s="21">
        <v>130958</v>
      </c>
      <c r="E21" s="21">
        <v>1479538</v>
      </c>
      <c r="F21" s="130">
        <f>SUM(B21:D21)-E21</f>
        <v>1725450</v>
      </c>
    </row>
    <row r="22" spans="1:6" ht="12.75">
      <c r="A22" s="102" t="str">
        <f>'D-Sinies Pag Direc'!A21</f>
        <v>Zenit</v>
      </c>
      <c r="B22" s="152">
        <f>'D-Sinies Pag Direc'!H21</f>
        <v>43321</v>
      </c>
      <c r="C22" s="199">
        <v>15665</v>
      </c>
      <c r="D22" s="21">
        <v>0</v>
      </c>
      <c r="E22" s="21">
        <v>0</v>
      </c>
      <c r="F22" s="211">
        <f>SUM(B22:D22)-E22</f>
        <v>58986</v>
      </c>
    </row>
    <row r="23" spans="1:6" ht="12.75">
      <c r="A23" s="47"/>
      <c r="B23" s="48"/>
      <c r="C23" s="49"/>
      <c r="D23" s="49"/>
      <c r="E23" s="49"/>
      <c r="F23" s="128"/>
    </row>
    <row r="24" spans="1:6" ht="12.75">
      <c r="A24" s="151" t="s">
        <v>11</v>
      </c>
      <c r="B24" s="152">
        <f>SUM(B11:B22)</f>
        <v>28039445</v>
      </c>
      <c r="C24" s="152">
        <f>SUM(C11:C22)</f>
        <v>5707176</v>
      </c>
      <c r="D24" s="152">
        <f>SUM(D11:D22)</f>
        <v>6383795</v>
      </c>
      <c r="E24" s="152">
        <f>SUM(E11:E22)</f>
        <v>6608294</v>
      </c>
      <c r="F24" s="3">
        <f>+B24+C24+D24-E24</f>
        <v>33522122</v>
      </c>
    </row>
    <row r="25" spans="1:6" ht="15.75">
      <c r="A25" s="52"/>
      <c r="B25" s="53"/>
      <c r="C25" s="54"/>
      <c r="D25" s="54"/>
      <c r="E25" s="54"/>
      <c r="F25" s="129"/>
    </row>
    <row r="27" spans="3:6" ht="12.75">
      <c r="C27" s="198"/>
      <c r="F27" s="198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2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1" width="22.421875" style="59" customWidth="1"/>
    <col min="2" max="5" width="11.7109375" style="59" customWidth="1"/>
    <col min="6" max="6" width="12.28125" style="59" customWidth="1"/>
    <col min="7" max="9" width="11.7109375" style="59" customWidth="1"/>
    <col min="10" max="16384" width="11.421875" style="59" customWidth="1"/>
  </cols>
  <sheetData>
    <row r="1" ht="12.75">
      <c r="A1" s="58"/>
    </row>
    <row r="3" ht="12.75">
      <c r="A3" s="107" t="s">
        <v>62</v>
      </c>
    </row>
    <row r="4" ht="12.75">
      <c r="A4" s="58"/>
    </row>
    <row r="5" spans="1:9" ht="12.75">
      <c r="A5" s="60" t="s">
        <v>0</v>
      </c>
      <c r="B5" s="61"/>
      <c r="C5" s="61"/>
      <c r="E5" s="61"/>
      <c r="F5" s="61"/>
      <c r="G5" s="61"/>
      <c r="H5" s="61"/>
      <c r="I5" s="61"/>
    </row>
    <row r="6" spans="1:9" ht="12.75">
      <c r="A6" s="2" t="str">
        <f>'A-N° Sinies Denun'!$A$6</f>
        <v>      (entre el 1 de enero y 31 de diciembre de 2010)</v>
      </c>
      <c r="B6" s="62"/>
      <c r="C6" s="61"/>
      <c r="D6" s="61"/>
      <c r="E6" s="61"/>
      <c r="F6" s="61"/>
      <c r="G6" s="61"/>
      <c r="H6" s="61"/>
      <c r="I6" s="61"/>
    </row>
    <row r="7" spans="1:9" ht="12.75">
      <c r="A7" s="63"/>
      <c r="B7" s="64"/>
      <c r="C7" s="65"/>
      <c r="D7" s="65"/>
      <c r="E7" s="65"/>
      <c r="F7" s="65"/>
      <c r="G7" s="65"/>
      <c r="H7" s="65"/>
      <c r="I7" s="66"/>
    </row>
    <row r="8" spans="1:9" ht="12.75">
      <c r="A8" s="67" t="s">
        <v>1</v>
      </c>
      <c r="B8" s="68" t="s">
        <v>2</v>
      </c>
      <c r="C8" s="68" t="s">
        <v>3</v>
      </c>
      <c r="D8" s="68" t="s">
        <v>4</v>
      </c>
      <c r="E8" s="68" t="s">
        <v>5</v>
      </c>
      <c r="F8" s="104" t="s">
        <v>86</v>
      </c>
      <c r="G8" s="68" t="s">
        <v>6</v>
      </c>
      <c r="H8" s="68" t="s">
        <v>7</v>
      </c>
      <c r="I8" s="69" t="s">
        <v>8</v>
      </c>
    </row>
    <row r="9" spans="1:9" ht="12.75">
      <c r="A9" s="70"/>
      <c r="B9" s="71"/>
      <c r="C9" s="71"/>
      <c r="D9" s="71"/>
      <c r="E9" s="71"/>
      <c r="F9" s="71"/>
      <c r="G9" s="71"/>
      <c r="H9" s="71"/>
      <c r="I9" s="72"/>
    </row>
    <row r="10" spans="1:9" ht="12.75">
      <c r="A10" s="103" t="str">
        <f>'A-N° Sinies Denun'!A10</f>
        <v>Aseguradora Magallanes</v>
      </c>
      <c r="B10" s="21">
        <v>426042</v>
      </c>
      <c r="C10" s="21">
        <v>137712</v>
      </c>
      <c r="D10" s="21">
        <v>4041</v>
      </c>
      <c r="E10" s="21">
        <v>2727</v>
      </c>
      <c r="F10" s="21">
        <v>10307</v>
      </c>
      <c r="G10" s="21">
        <v>887</v>
      </c>
      <c r="H10" s="21">
        <v>26012</v>
      </c>
      <c r="I10" s="4">
        <f aca="true" t="shared" si="0" ref="I10:I19">SUM(B10:H10)</f>
        <v>607728</v>
      </c>
    </row>
    <row r="11" spans="1:9" ht="12.75">
      <c r="A11" s="103" t="str">
        <f>'A-N° Sinies Denun'!A11</f>
        <v>Bci</v>
      </c>
      <c r="B11" s="21">
        <v>508238</v>
      </c>
      <c r="C11" s="21">
        <v>226062</v>
      </c>
      <c r="D11" s="21">
        <v>42293</v>
      </c>
      <c r="E11" s="21">
        <v>24406</v>
      </c>
      <c r="F11" s="21">
        <v>40353</v>
      </c>
      <c r="G11" s="21">
        <v>22467</v>
      </c>
      <c r="H11" s="21">
        <v>40497</v>
      </c>
      <c r="I11" s="4">
        <f t="shared" si="0"/>
        <v>904316</v>
      </c>
    </row>
    <row r="12" spans="1:9" ht="12.75">
      <c r="A12" s="103" t="str">
        <f>'A-N° Sinies Denun'!A12</f>
        <v>Chilena Consolidada</v>
      </c>
      <c r="B12" s="21">
        <v>163193</v>
      </c>
      <c r="C12" s="21">
        <v>45155</v>
      </c>
      <c r="D12" s="21">
        <v>73</v>
      </c>
      <c r="E12" s="21">
        <v>0</v>
      </c>
      <c r="F12" s="21">
        <v>1090</v>
      </c>
      <c r="G12" s="21">
        <v>0</v>
      </c>
      <c r="H12" s="21">
        <v>2872</v>
      </c>
      <c r="I12" s="4">
        <f t="shared" si="0"/>
        <v>212383</v>
      </c>
    </row>
    <row r="13" spans="1:9" ht="12.75">
      <c r="A13" s="103" t="str">
        <f>'A-N° Sinies Denun'!A13</f>
        <v>Consorcio Nacional</v>
      </c>
      <c r="B13" s="21">
        <v>140332</v>
      </c>
      <c r="C13" s="21">
        <v>28757</v>
      </c>
      <c r="D13" s="21">
        <v>3947</v>
      </c>
      <c r="E13" s="21">
        <v>5</v>
      </c>
      <c r="F13" s="21">
        <v>2128</v>
      </c>
      <c r="G13" s="21">
        <v>711</v>
      </c>
      <c r="H13" s="21">
        <v>6912</v>
      </c>
      <c r="I13" s="4">
        <f t="shared" si="0"/>
        <v>182792</v>
      </c>
    </row>
    <row r="14" spans="1:9" ht="12.75">
      <c r="A14" s="103" t="str">
        <f>'A-N° Sinies Denun'!A14</f>
        <v>HDI</v>
      </c>
      <c r="B14" s="21">
        <v>930</v>
      </c>
      <c r="C14" s="21">
        <v>396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4">
        <f t="shared" si="0"/>
        <v>1326</v>
      </c>
    </row>
    <row r="15" spans="1:9" ht="12.75">
      <c r="A15" s="103" t="str">
        <f>'A-N° Sinies Denun'!A15</f>
        <v>ING Vida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4">
        <f t="shared" si="0"/>
        <v>0</v>
      </c>
    </row>
    <row r="16" spans="1:9" ht="12.75">
      <c r="A16" s="103" t="str">
        <f>'A-N° Sinies Denun'!A16</f>
        <v>Liberty</v>
      </c>
      <c r="B16" s="21">
        <v>33661</v>
      </c>
      <c r="C16" s="21">
        <v>20862</v>
      </c>
      <c r="D16" s="21">
        <v>5668</v>
      </c>
      <c r="E16" s="21">
        <v>312</v>
      </c>
      <c r="F16" s="21">
        <v>49</v>
      </c>
      <c r="G16" s="21">
        <v>3613</v>
      </c>
      <c r="H16" s="21">
        <v>0</v>
      </c>
      <c r="I16" s="4">
        <f t="shared" si="0"/>
        <v>64165</v>
      </c>
    </row>
    <row r="17" spans="1:9" ht="12.75">
      <c r="A17" s="103" t="str">
        <f>'A-N° Sinies Denun'!A17</f>
        <v>Mapfre</v>
      </c>
      <c r="B17" s="21">
        <v>61211</v>
      </c>
      <c r="C17" s="21">
        <v>33782</v>
      </c>
      <c r="D17" s="21">
        <v>3710</v>
      </c>
      <c r="E17" s="21">
        <v>6259</v>
      </c>
      <c r="F17" s="21">
        <v>4580</v>
      </c>
      <c r="G17" s="21">
        <v>501</v>
      </c>
      <c r="H17" s="21">
        <v>5142</v>
      </c>
      <c r="I17" s="4">
        <f t="shared" si="0"/>
        <v>115185</v>
      </c>
    </row>
    <row r="18" spans="1:9" ht="12.75">
      <c r="A18" s="103" t="str">
        <f>'A-N° Sinies Denun'!A18</f>
        <v>C.S.G. Penta Security</v>
      </c>
      <c r="B18" s="21">
        <v>294883</v>
      </c>
      <c r="C18" s="21">
        <v>248867</v>
      </c>
      <c r="D18" s="21">
        <v>74661</v>
      </c>
      <c r="E18" s="21">
        <v>18879</v>
      </c>
      <c r="F18" s="21">
        <v>17249</v>
      </c>
      <c r="G18" s="21">
        <v>48094</v>
      </c>
      <c r="H18" s="21">
        <v>17826</v>
      </c>
      <c r="I18" s="4">
        <f t="shared" si="0"/>
        <v>720459</v>
      </c>
    </row>
    <row r="19" spans="1:9" ht="12.75">
      <c r="A19" s="103" t="str">
        <f>'A-N° Sinies Denun'!A19</f>
        <v>Renta Nacional</v>
      </c>
      <c r="B19" s="21">
        <v>122646</v>
      </c>
      <c r="C19" s="21">
        <v>90207</v>
      </c>
      <c r="D19" s="21">
        <v>10171</v>
      </c>
      <c r="E19" s="21">
        <v>6568</v>
      </c>
      <c r="F19" s="21">
        <v>7</v>
      </c>
      <c r="G19" s="21">
        <v>14984</v>
      </c>
      <c r="H19" s="21">
        <v>22699</v>
      </c>
      <c r="I19" s="4">
        <f t="shared" si="0"/>
        <v>267282</v>
      </c>
    </row>
    <row r="20" spans="1:9" s="203" customFormat="1" ht="12.75">
      <c r="A20" s="103" t="str">
        <f>'A-N° Sinies Denun'!A20</f>
        <v>RSA</v>
      </c>
      <c r="B20" s="196">
        <v>121922</v>
      </c>
      <c r="C20" s="196">
        <v>25480</v>
      </c>
      <c r="D20" s="196">
        <v>12442</v>
      </c>
      <c r="E20" s="196">
        <v>2956</v>
      </c>
      <c r="F20" s="196">
        <v>2927</v>
      </c>
      <c r="G20" s="196">
        <v>2406</v>
      </c>
      <c r="H20" s="196">
        <v>6438</v>
      </c>
      <c r="I20" s="205">
        <f>SUM(B20:H20)</f>
        <v>174571</v>
      </c>
    </row>
    <row r="21" spans="1:9" s="203" customFormat="1" ht="12.75">
      <c r="A21" s="103" t="str">
        <f>'A-N° Sinies Denun'!A21</f>
        <v>Zenit</v>
      </c>
      <c r="B21" s="196">
        <v>23776</v>
      </c>
      <c r="C21" s="196">
        <v>2611</v>
      </c>
      <c r="D21" s="196">
        <v>0</v>
      </c>
      <c r="E21" s="196">
        <v>0</v>
      </c>
      <c r="F21" s="196">
        <v>1594</v>
      </c>
      <c r="G21" s="196">
        <v>0</v>
      </c>
      <c r="H21" s="196">
        <v>185</v>
      </c>
      <c r="I21" s="212">
        <f>SUM(B21:H21)</f>
        <v>28166</v>
      </c>
    </row>
    <row r="22" spans="1:9" ht="12.75">
      <c r="A22" s="74"/>
      <c r="B22" s="75"/>
      <c r="C22" s="76"/>
      <c r="D22" s="76"/>
      <c r="E22" s="76"/>
      <c r="F22" s="76"/>
      <c r="G22" s="77"/>
      <c r="H22" s="77"/>
      <c r="I22" s="78"/>
    </row>
    <row r="23" spans="1:10" ht="12.75">
      <c r="A23" s="79" t="s">
        <v>11</v>
      </c>
      <c r="B23" s="5">
        <f aca="true" t="shared" si="1" ref="B23:I23">SUM(B10:B21)</f>
        <v>1896834</v>
      </c>
      <c r="C23" s="6">
        <f t="shared" si="1"/>
        <v>859891</v>
      </c>
      <c r="D23" s="6">
        <f t="shared" si="1"/>
        <v>157006</v>
      </c>
      <c r="E23" s="6">
        <f t="shared" si="1"/>
        <v>62112</v>
      </c>
      <c r="F23" s="6">
        <f t="shared" si="1"/>
        <v>80284</v>
      </c>
      <c r="G23" s="7">
        <f t="shared" si="1"/>
        <v>93663</v>
      </c>
      <c r="H23" s="7">
        <f t="shared" si="1"/>
        <v>128583</v>
      </c>
      <c r="I23" s="8">
        <f t="shared" si="1"/>
        <v>3278373</v>
      </c>
      <c r="J23" s="80"/>
    </row>
    <row r="24" spans="1:9" ht="12.75" customHeight="1">
      <c r="A24" s="81"/>
      <c r="B24" s="82"/>
      <c r="C24" s="83"/>
      <c r="D24" s="83"/>
      <c r="E24" s="83"/>
      <c r="F24" s="83"/>
      <c r="G24" s="84"/>
      <c r="H24" s="85"/>
      <c r="I24" s="86"/>
    </row>
    <row r="25" spans="1:9" ht="12.75">
      <c r="A25" s="61"/>
      <c r="B25" s="61"/>
      <c r="C25" s="61"/>
      <c r="D25" s="61"/>
      <c r="E25" s="61"/>
      <c r="F25" s="61"/>
      <c r="G25" s="61"/>
      <c r="H25" s="61"/>
      <c r="I25" s="61"/>
    </row>
    <row r="26" spans="1:9" ht="12.75">
      <c r="A26" s="61"/>
      <c r="B26" s="61"/>
      <c r="C26" s="61"/>
      <c r="D26" s="61"/>
      <c r="E26" s="61"/>
      <c r="F26" s="61"/>
      <c r="G26" s="61"/>
      <c r="H26" s="61"/>
      <c r="I26" s="61"/>
    </row>
    <row r="27" spans="1:9" ht="12.75">
      <c r="A27" s="61"/>
      <c r="B27" s="61"/>
      <c r="C27" s="61"/>
      <c r="D27" s="61"/>
      <c r="E27" s="61"/>
      <c r="F27" s="61"/>
      <c r="G27" s="61"/>
      <c r="H27" s="61"/>
      <c r="I27" s="61"/>
    </row>
    <row r="28" spans="1:9" ht="12.75">
      <c r="A28" s="61"/>
      <c r="B28" s="61"/>
      <c r="C28" s="61"/>
      <c r="D28" s="61"/>
      <c r="E28" s="61"/>
      <c r="F28" s="61"/>
      <c r="G28" s="61"/>
      <c r="H28" s="61"/>
      <c r="I28" s="61"/>
    </row>
    <row r="30" ht="12.75">
      <c r="L30" s="88"/>
    </row>
    <row r="50" ht="12.75">
      <c r="J50" s="80"/>
    </row>
    <row r="51" ht="12.75">
      <c r="J51" s="80"/>
    </row>
    <row r="54" spans="1:9" ht="12.75">
      <c r="A54" s="87"/>
      <c r="B54" s="61"/>
      <c r="C54" s="61"/>
      <c r="D54" s="61"/>
      <c r="E54" s="61"/>
      <c r="F54" s="61"/>
      <c r="G54" s="61"/>
      <c r="H54" s="61"/>
      <c r="I54" s="61"/>
    </row>
    <row r="55" spans="1:9" ht="12.75">
      <c r="A55" s="87"/>
      <c r="B55" s="61"/>
      <c r="C55" s="61"/>
      <c r="D55" s="61"/>
      <c r="E55" s="61"/>
      <c r="F55" s="61"/>
      <c r="G55" s="61"/>
      <c r="H55" s="61"/>
      <c r="I55" s="61"/>
    </row>
    <row r="56" spans="1:9" ht="12.75">
      <c r="A56" s="87"/>
      <c r="B56" s="61"/>
      <c r="C56" s="61"/>
      <c r="D56" s="61"/>
      <c r="E56" s="61"/>
      <c r="F56" s="61"/>
      <c r="G56" s="61"/>
      <c r="H56" s="61"/>
      <c r="I56" s="61"/>
    </row>
    <row r="57" spans="1:9" ht="12.75">
      <c r="A57" s="87"/>
      <c r="B57" s="61"/>
      <c r="C57" s="61"/>
      <c r="D57" s="61"/>
      <c r="E57" s="61"/>
      <c r="F57" s="61"/>
      <c r="G57" s="61"/>
      <c r="H57" s="61"/>
      <c r="I57" s="61"/>
    </row>
    <row r="58" spans="1:9" ht="12.75">
      <c r="A58" s="87"/>
      <c r="B58" s="61"/>
      <c r="C58" s="61"/>
      <c r="D58" s="61"/>
      <c r="E58" s="61"/>
      <c r="F58" s="61"/>
      <c r="G58" s="61"/>
      <c r="H58" s="61"/>
      <c r="I58" s="61"/>
    </row>
    <row r="112" ht="12.75">
      <c r="A112" s="101"/>
    </row>
  </sheetData>
  <sheetProtection/>
  <printOptions/>
  <pageMargins left="1.1811023622047245" right="0.2362204724409449" top="0.84" bottom="0.4330708661417323" header="0" footer="0"/>
  <pageSetup orientation="landscape" paperSize="5" r:id="rId1"/>
  <rowBreaks count="3" manualBreakCount="3">
    <brk id="25" max="255" man="1"/>
    <brk id="54" max="255" man="1"/>
    <brk id="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6"/>
  <sheetViews>
    <sheetView zoomScalePageLayoutView="0" workbookViewId="0" topLeftCell="A1">
      <selection activeCell="K30" sqref="K30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7" t="s">
        <v>62</v>
      </c>
    </row>
    <row r="5" spans="1:9" ht="12.75">
      <c r="A5" s="60" t="s">
        <v>12</v>
      </c>
      <c r="B5" s="62"/>
      <c r="C5" s="61"/>
      <c r="D5" s="61"/>
      <c r="E5" s="61"/>
      <c r="F5" s="61"/>
      <c r="G5" s="61"/>
      <c r="H5" s="61"/>
      <c r="I5" s="61"/>
    </row>
    <row r="6" spans="1:9" ht="12.75">
      <c r="A6" s="2" t="str">
        <f>'D-Sinies Pag Direc'!$A$6</f>
        <v>      (entre el 1 de enero y 31 de diciembre de 2010, montos expresados en miles de pesos de diciembre de 2010)</v>
      </c>
      <c r="B6" s="62"/>
      <c r="C6" s="61"/>
      <c r="D6" s="61"/>
      <c r="E6" s="61"/>
      <c r="F6" s="61"/>
      <c r="G6" s="61"/>
      <c r="H6" s="61"/>
      <c r="I6" s="61"/>
    </row>
    <row r="7" spans="1:9" ht="12.75">
      <c r="A7" s="89"/>
      <c r="B7" s="64"/>
      <c r="C7" s="65"/>
      <c r="D7" s="65"/>
      <c r="E7" s="65"/>
      <c r="F7" s="65"/>
      <c r="G7" s="65"/>
      <c r="H7" s="65"/>
      <c r="I7" s="66"/>
    </row>
    <row r="8" spans="1:9" ht="12.75">
      <c r="A8" s="90" t="s">
        <v>1</v>
      </c>
      <c r="B8" s="68" t="s">
        <v>2</v>
      </c>
      <c r="C8" s="68" t="s">
        <v>3</v>
      </c>
      <c r="D8" s="68" t="s">
        <v>4</v>
      </c>
      <c r="E8" s="68" t="s">
        <v>5</v>
      </c>
      <c r="F8" s="68" t="s">
        <v>86</v>
      </c>
      <c r="G8" s="68" t="s">
        <v>6</v>
      </c>
      <c r="H8" s="68" t="s">
        <v>7</v>
      </c>
      <c r="I8" s="69" t="s">
        <v>8</v>
      </c>
    </row>
    <row r="9" spans="1:9" ht="12.75">
      <c r="A9" s="91"/>
      <c r="B9" s="71"/>
      <c r="C9" s="71"/>
      <c r="D9" s="71"/>
      <c r="E9" s="71"/>
      <c r="F9" s="71"/>
      <c r="G9" s="71"/>
      <c r="H9" s="71"/>
      <c r="I9" s="72"/>
    </row>
    <row r="10" spans="1:9" ht="12.75">
      <c r="A10" s="102" t="str">
        <f>'F-N° Seg Contrat'!A10</f>
        <v>Aseguradora Magallanes</v>
      </c>
      <c r="B10" s="73">
        <v>5282337</v>
      </c>
      <c r="C10" s="73">
        <v>1765466</v>
      </c>
      <c r="D10" s="73">
        <v>88033</v>
      </c>
      <c r="E10" s="73">
        <v>176897</v>
      </c>
      <c r="F10" s="73">
        <v>348417</v>
      </c>
      <c r="G10" s="73">
        <v>16556</v>
      </c>
      <c r="H10" s="73">
        <v>590524</v>
      </c>
      <c r="I10" s="4">
        <f aca="true" t="shared" si="0" ref="I10:I19">SUM(B10:H10)</f>
        <v>8268230</v>
      </c>
    </row>
    <row r="11" spans="1:9" ht="12.75">
      <c r="A11" s="102" t="str">
        <f>'F-N° Seg Contrat'!A11</f>
        <v>Bci</v>
      </c>
      <c r="B11" s="73">
        <v>4919376</v>
      </c>
      <c r="C11" s="73">
        <v>2630878</v>
      </c>
      <c r="D11" s="73">
        <v>840502</v>
      </c>
      <c r="E11" s="73">
        <v>1032741</v>
      </c>
      <c r="F11" s="73">
        <v>1286557</v>
      </c>
      <c r="G11" s="73">
        <v>413797</v>
      </c>
      <c r="H11" s="73">
        <v>338959</v>
      </c>
      <c r="I11" s="4">
        <f t="shared" si="0"/>
        <v>11462810</v>
      </c>
    </row>
    <row r="12" spans="1:9" ht="12.75">
      <c r="A12" s="102" t="str">
        <f>'F-N° Seg Contrat'!A12</f>
        <v>Chilena Consolidada</v>
      </c>
      <c r="B12" s="73">
        <v>1625372</v>
      </c>
      <c r="C12" s="73">
        <v>585409</v>
      </c>
      <c r="D12" s="73">
        <v>927</v>
      </c>
      <c r="E12" s="73">
        <v>0</v>
      </c>
      <c r="F12" s="73">
        <v>45300</v>
      </c>
      <c r="G12" s="73">
        <v>0</v>
      </c>
      <c r="H12" s="73">
        <v>26151</v>
      </c>
      <c r="I12" s="4">
        <f t="shared" si="0"/>
        <v>2283159</v>
      </c>
    </row>
    <row r="13" spans="1:9" ht="12.75">
      <c r="A13" s="102" t="str">
        <f>'F-N° Seg Contrat'!A13</f>
        <v>Consorcio Nacional</v>
      </c>
      <c r="B13" s="73">
        <v>1430919</v>
      </c>
      <c r="C13" s="73">
        <v>364879</v>
      </c>
      <c r="D13" s="73">
        <v>56290</v>
      </c>
      <c r="E13" s="73">
        <v>813</v>
      </c>
      <c r="F13" s="73">
        <v>81997</v>
      </c>
      <c r="G13" s="73">
        <v>16786</v>
      </c>
      <c r="H13" s="73">
        <v>68427</v>
      </c>
      <c r="I13" s="4">
        <f t="shared" si="0"/>
        <v>2020111</v>
      </c>
    </row>
    <row r="14" spans="1:9" ht="12.75">
      <c r="A14" s="102" t="str">
        <f>'F-N° Seg Contrat'!A14</f>
        <v>HDI</v>
      </c>
      <c r="B14" s="73">
        <v>7511</v>
      </c>
      <c r="C14" s="73">
        <v>3904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4">
        <f t="shared" si="0"/>
        <v>11415</v>
      </c>
    </row>
    <row r="15" spans="1:9" ht="12.75">
      <c r="A15" s="102" t="str">
        <f>'F-N° Seg Contrat'!A15</f>
        <v>ING Vida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4">
        <f t="shared" si="0"/>
        <v>0</v>
      </c>
    </row>
    <row r="16" spans="1:9" ht="12.75">
      <c r="A16" s="102" t="str">
        <f>'F-N° Seg Contrat'!A16</f>
        <v>Liberty</v>
      </c>
      <c r="B16" s="73">
        <v>283303</v>
      </c>
      <c r="C16" s="73">
        <v>219233</v>
      </c>
      <c r="D16" s="73">
        <v>93581</v>
      </c>
      <c r="E16" s="73">
        <v>6249</v>
      </c>
      <c r="F16" s="73">
        <v>1689</v>
      </c>
      <c r="G16" s="73">
        <v>66125</v>
      </c>
      <c r="H16" s="73">
        <v>0</v>
      </c>
      <c r="I16" s="4">
        <f>SUM(B16:H16)</f>
        <v>670180</v>
      </c>
    </row>
    <row r="17" spans="1:9" ht="12.75">
      <c r="A17" s="102" t="str">
        <f>'F-N° Seg Contrat'!A17</f>
        <v>Mapfre</v>
      </c>
      <c r="B17" s="73">
        <v>587238</v>
      </c>
      <c r="C17" s="73">
        <v>385988</v>
      </c>
      <c r="D17" s="73">
        <v>89453</v>
      </c>
      <c r="E17" s="73">
        <v>865753</v>
      </c>
      <c r="F17" s="73">
        <v>179140</v>
      </c>
      <c r="G17" s="73">
        <v>10552</v>
      </c>
      <c r="H17" s="73">
        <v>33161</v>
      </c>
      <c r="I17" s="4">
        <f t="shared" si="0"/>
        <v>2151285</v>
      </c>
    </row>
    <row r="18" spans="1:9" ht="12.75">
      <c r="A18" s="102" t="str">
        <f>'F-N° Seg Contrat'!A18</f>
        <v>C.S.G. Penta Security</v>
      </c>
      <c r="B18" s="73">
        <v>3015368</v>
      </c>
      <c r="C18" s="73">
        <v>2879983</v>
      </c>
      <c r="D18" s="73">
        <v>1222472</v>
      </c>
      <c r="E18" s="73">
        <v>2378013</v>
      </c>
      <c r="F18" s="73">
        <v>609420</v>
      </c>
      <c r="G18" s="73">
        <v>878984</v>
      </c>
      <c r="H18" s="73">
        <v>219069</v>
      </c>
      <c r="I18" s="4">
        <f t="shared" si="0"/>
        <v>11203309</v>
      </c>
    </row>
    <row r="19" spans="1:9" ht="12.75">
      <c r="A19" s="102" t="str">
        <f>'F-N° Seg Contrat'!A19</f>
        <v>Renta Nacional</v>
      </c>
      <c r="B19" s="73">
        <v>1172754</v>
      </c>
      <c r="C19" s="73">
        <v>1005093</v>
      </c>
      <c r="D19" s="73">
        <v>205903</v>
      </c>
      <c r="E19" s="73">
        <v>321405</v>
      </c>
      <c r="F19" s="73">
        <v>138</v>
      </c>
      <c r="G19" s="73">
        <v>155246</v>
      </c>
      <c r="H19" s="73">
        <v>260477</v>
      </c>
      <c r="I19" s="4">
        <f t="shared" si="0"/>
        <v>3121016</v>
      </c>
    </row>
    <row r="20" spans="1:9" s="206" customFormat="1" ht="12.75">
      <c r="A20" s="204" t="str">
        <f>'F-N° Seg Contrat'!A20</f>
        <v>RSA</v>
      </c>
      <c r="B20" s="196">
        <v>1107512</v>
      </c>
      <c r="C20" s="196">
        <v>309485</v>
      </c>
      <c r="D20" s="196">
        <v>257615</v>
      </c>
      <c r="E20" s="196">
        <v>142882</v>
      </c>
      <c r="F20" s="196">
        <v>107915</v>
      </c>
      <c r="G20" s="196">
        <v>45216</v>
      </c>
      <c r="H20" s="196">
        <v>43093</v>
      </c>
      <c r="I20" s="205">
        <f>SUM(B20:H20)</f>
        <v>2013718</v>
      </c>
    </row>
    <row r="21" spans="1:9" s="206" customFormat="1" ht="12.75">
      <c r="A21" s="204" t="str">
        <f>'F-N° Seg Contrat'!A21</f>
        <v>Zenit</v>
      </c>
      <c r="B21" s="196">
        <v>201870</v>
      </c>
      <c r="C21" s="196">
        <v>27384</v>
      </c>
      <c r="D21" s="196">
        <v>0</v>
      </c>
      <c r="E21" s="196">
        <v>0</v>
      </c>
      <c r="F21" s="196">
        <v>46129</v>
      </c>
      <c r="G21" s="196">
        <v>0</v>
      </c>
      <c r="H21" s="196">
        <v>1076</v>
      </c>
      <c r="I21" s="212">
        <f>SUM(B21:H21)</f>
        <v>276459</v>
      </c>
    </row>
    <row r="22" spans="1:9" ht="12.75">
      <c r="A22" s="74"/>
      <c r="B22" s="75"/>
      <c r="C22" s="76"/>
      <c r="D22" s="76"/>
      <c r="E22" s="76"/>
      <c r="F22" s="76"/>
      <c r="G22" s="77"/>
      <c r="H22" s="77"/>
      <c r="I22" s="78"/>
    </row>
    <row r="23" spans="1:9" ht="12.75">
      <c r="A23" s="79" t="s">
        <v>11</v>
      </c>
      <c r="B23" s="5">
        <f aca="true" t="shared" si="1" ref="B23:I23">SUM(B10:B21)</f>
        <v>19633560</v>
      </c>
      <c r="C23" s="6">
        <f t="shared" si="1"/>
        <v>10177702</v>
      </c>
      <c r="D23" s="6">
        <f t="shared" si="1"/>
        <v>2854776</v>
      </c>
      <c r="E23" s="6">
        <f t="shared" si="1"/>
        <v>4924753</v>
      </c>
      <c r="F23" s="6">
        <f t="shared" si="1"/>
        <v>2706702</v>
      </c>
      <c r="G23" s="7">
        <f t="shared" si="1"/>
        <v>1603262</v>
      </c>
      <c r="H23" s="7">
        <f t="shared" si="1"/>
        <v>1580937</v>
      </c>
      <c r="I23" s="8">
        <f t="shared" si="1"/>
        <v>43481692</v>
      </c>
    </row>
    <row r="24" spans="1:9" ht="12.75">
      <c r="A24" s="92"/>
      <c r="B24" s="93"/>
      <c r="C24" s="83"/>
      <c r="D24" s="83"/>
      <c r="E24" s="83"/>
      <c r="F24" s="83"/>
      <c r="G24" s="84"/>
      <c r="H24" s="84"/>
      <c r="I24" s="94"/>
    </row>
    <row r="26" ht="12.75">
      <c r="I26" s="198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8"/>
  <sheetViews>
    <sheetView tabSelected="1" zoomScalePageLayoutView="0" workbookViewId="0" topLeftCell="A1">
      <selection activeCell="K11" sqref="K11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7" t="s">
        <v>62</v>
      </c>
    </row>
    <row r="5" spans="1:9" ht="12.75">
      <c r="A5" s="60" t="s">
        <v>13</v>
      </c>
      <c r="B5" s="61"/>
      <c r="C5" s="61"/>
      <c r="D5" s="59"/>
      <c r="E5" s="61"/>
      <c r="F5" s="61"/>
      <c r="G5" s="61"/>
      <c r="H5" s="61"/>
      <c r="I5" s="59"/>
    </row>
    <row r="6" spans="1:9" ht="12.75">
      <c r="A6" s="2" t="str">
        <f>'G-Prima Tot x Tip V'!A6</f>
        <v>      (entre el 1 de enero y 31 de diciembre de 2010, montos expresados en miles de pesos de diciembre de 2010)</v>
      </c>
      <c r="B6" s="62"/>
      <c r="C6" s="61"/>
      <c r="D6" s="61"/>
      <c r="E6" s="61"/>
      <c r="F6" s="61"/>
      <c r="G6" s="61"/>
      <c r="H6" s="61"/>
      <c r="I6" s="59"/>
    </row>
    <row r="7" spans="1:9" ht="12.75">
      <c r="A7" s="89"/>
      <c r="B7" s="64"/>
      <c r="C7" s="65"/>
      <c r="D7" s="65"/>
      <c r="E7" s="65"/>
      <c r="F7" s="65"/>
      <c r="G7" s="65"/>
      <c r="H7" s="65"/>
      <c r="I7" s="66"/>
    </row>
    <row r="8" spans="1:9" ht="12.75">
      <c r="A8" s="90" t="s">
        <v>1</v>
      </c>
      <c r="B8" s="68" t="s">
        <v>2</v>
      </c>
      <c r="C8" s="68" t="s">
        <v>3</v>
      </c>
      <c r="D8" s="68" t="s">
        <v>4</v>
      </c>
      <c r="E8" s="68" t="s">
        <v>5</v>
      </c>
      <c r="F8" s="68" t="s">
        <v>86</v>
      </c>
      <c r="G8" s="68" t="s">
        <v>6</v>
      </c>
      <c r="H8" s="68" t="s">
        <v>7</v>
      </c>
      <c r="I8" s="69" t="s">
        <v>85</v>
      </c>
    </row>
    <row r="9" spans="1:9" ht="12.75">
      <c r="A9" s="91"/>
      <c r="B9" s="71"/>
      <c r="C9" s="71"/>
      <c r="D9" s="71"/>
      <c r="E9" s="71"/>
      <c r="F9" s="71"/>
      <c r="G9" s="71"/>
      <c r="H9" s="71"/>
      <c r="I9" s="72"/>
    </row>
    <row r="10" spans="1:9" ht="12.75">
      <c r="A10" s="102" t="str">
        <f>'F-N° Seg Contrat'!A10</f>
        <v>Aseguradora Magallanes</v>
      </c>
      <c r="B10" s="9">
        <f>'G-Prima Tot x Tip V'!B10/'F-N° Seg Contrat'!B10*1000</f>
        <v>12398.62971256355</v>
      </c>
      <c r="C10" s="9">
        <f>'G-Prima Tot x Tip V'!C10/'F-N° Seg Contrat'!C10*1000</f>
        <v>12819.986638782388</v>
      </c>
      <c r="D10" s="9">
        <f>'G-Prima Tot x Tip V'!D10/'F-N° Seg Contrat'!D10*1000</f>
        <v>21784.95421925266</v>
      </c>
      <c r="E10" s="9">
        <f>'G-Prima Tot x Tip V'!E10/'F-N° Seg Contrat'!E10*1000</f>
        <v>64868.720205353864</v>
      </c>
      <c r="F10" s="9">
        <f>'G-Prima Tot x Tip V'!F10/'F-N° Seg Contrat'!F10*1000</f>
        <v>33803.919666246235</v>
      </c>
      <c r="G10" s="9">
        <f>'G-Prima Tot x Tip V'!G10/'F-N° Seg Contrat'!G10*1000</f>
        <v>18665.163472378805</v>
      </c>
      <c r="H10" s="9">
        <f>'G-Prima Tot x Tip V'!H10/'F-N° Seg Contrat'!H10*1000</f>
        <v>22701.98369983085</v>
      </c>
      <c r="I10" s="13">
        <f>'G-Prima Tot x Tip V'!I10/'F-N° Seg Contrat'!I10*1000</f>
        <v>13605.149014032593</v>
      </c>
    </row>
    <row r="11" spans="1:9" ht="12.75">
      <c r="A11" s="102" t="str">
        <f>'F-N° Seg Contrat'!A11</f>
        <v>Bci</v>
      </c>
      <c r="B11" s="9">
        <f>'G-Prima Tot x Tip V'!B11/'F-N° Seg Contrat'!B11*1000</f>
        <v>9679.276244594068</v>
      </c>
      <c r="C11" s="9">
        <f>'G-Prima Tot x Tip V'!C11/'F-N° Seg Contrat'!C11*1000</f>
        <v>11637.860409976025</v>
      </c>
      <c r="D11" s="9">
        <f>'G-Prima Tot x Tip V'!D11/'F-N° Seg Contrat'!D11*1000</f>
        <v>19873.31236847705</v>
      </c>
      <c r="E11" s="9">
        <f>'G-Prima Tot x Tip V'!E11/'F-N° Seg Contrat'!E11*1000</f>
        <v>42315.04548061952</v>
      </c>
      <c r="F11" s="9">
        <f>'G-Prima Tot x Tip V'!F11/'F-N° Seg Contrat'!F11*1000</f>
        <v>31882.561395683097</v>
      </c>
      <c r="G11" s="9">
        <f>'G-Prima Tot x Tip V'!G11/'F-N° Seg Contrat'!G11*1000</f>
        <v>18417.990830996572</v>
      </c>
      <c r="H11" s="9">
        <f>'G-Prima Tot x Tip V'!H11/'F-N° Seg Contrat'!H11*1000</f>
        <v>8369.978023063437</v>
      </c>
      <c r="I11" s="13">
        <f>'G-Prima Tot x Tip V'!I11/'F-N° Seg Contrat'!I11*1000</f>
        <v>12675.668682186317</v>
      </c>
    </row>
    <row r="12" spans="1:9" ht="12.75">
      <c r="A12" s="102" t="str">
        <f>'F-N° Seg Contrat'!A12</f>
        <v>Chilena Consolidada</v>
      </c>
      <c r="B12" s="9">
        <f>'G-Prima Tot x Tip V'!B12/'F-N° Seg Contrat'!B12*1000</f>
        <v>9959.814452825794</v>
      </c>
      <c r="C12" s="9">
        <f>'G-Prima Tot x Tip V'!C12/'F-N° Seg Contrat'!C12*1000</f>
        <v>12964.433617539586</v>
      </c>
      <c r="D12" s="9">
        <f>'G-Prima Tot x Tip V'!D12/'F-N° Seg Contrat'!D12*1000</f>
        <v>12698.630136986301</v>
      </c>
      <c r="E12" s="215" t="s">
        <v>96</v>
      </c>
      <c r="F12" s="9">
        <f>'G-Prima Tot x Tip V'!F12/'F-N° Seg Contrat'!F12*1000</f>
        <v>41559.633027522934</v>
      </c>
      <c r="G12" s="215" t="s">
        <v>96</v>
      </c>
      <c r="H12" s="9">
        <f>'G-Prima Tot x Tip V'!H12/'F-N° Seg Contrat'!H12*1000</f>
        <v>9105.50139275766</v>
      </c>
      <c r="I12" s="13">
        <f>'G-Prima Tot x Tip V'!I12/'F-N° Seg Contrat'!I12*1000</f>
        <v>10750.196578822222</v>
      </c>
    </row>
    <row r="13" spans="1:9" ht="12.75">
      <c r="A13" s="102" t="str">
        <f>'F-N° Seg Contrat'!A13</f>
        <v>Consorcio Nacional</v>
      </c>
      <c r="B13" s="9">
        <f>'G-Prima Tot x Tip V'!B13/'F-N° Seg Contrat'!B13*1000</f>
        <v>10196.669327024483</v>
      </c>
      <c r="C13" s="9">
        <f>'G-Prima Tot x Tip V'!C13/'F-N° Seg Contrat'!C13*1000</f>
        <v>12688.354139861598</v>
      </c>
      <c r="D13" s="9">
        <f>'G-Prima Tot x Tip V'!D13/'F-N° Seg Contrat'!D13*1000</f>
        <v>14261.464403344313</v>
      </c>
      <c r="E13" s="9">
        <f>'G-Prima Tot x Tip V'!E13/'F-N° Seg Contrat'!E13*1000</f>
        <v>162600</v>
      </c>
      <c r="F13" s="9">
        <f>'G-Prima Tot x Tip V'!F13/'F-N° Seg Contrat'!F13*1000</f>
        <v>38532.42481203007</v>
      </c>
      <c r="G13" s="9">
        <f>'G-Prima Tot x Tip V'!G13/'F-N° Seg Contrat'!G13*1000</f>
        <v>23609.00140646976</v>
      </c>
      <c r="H13" s="9">
        <f>'G-Prima Tot x Tip V'!H13/'F-N° Seg Contrat'!H13*1000</f>
        <v>9899.739583333334</v>
      </c>
      <c r="I13" s="13">
        <f>'G-Prima Tot x Tip V'!I13/'F-N° Seg Contrat'!I13*1000</f>
        <v>11051.419099304127</v>
      </c>
    </row>
    <row r="14" spans="1:9" ht="12.75">
      <c r="A14" s="102" t="str">
        <f>'F-N° Seg Contrat'!A14</f>
        <v>HDI</v>
      </c>
      <c r="B14" s="9">
        <f>'G-Prima Tot x Tip V'!B14/'F-N° Seg Contrat'!B14*1000</f>
        <v>8076.344086021505</v>
      </c>
      <c r="C14" s="9">
        <f>'G-Prima Tot x Tip V'!C14/'F-N° Seg Contrat'!C14*1000</f>
        <v>9858.585858585859</v>
      </c>
      <c r="D14" s="215" t="s">
        <v>96</v>
      </c>
      <c r="E14" s="215" t="s">
        <v>96</v>
      </c>
      <c r="F14" s="215" t="s">
        <v>96</v>
      </c>
      <c r="G14" s="215" t="s">
        <v>96</v>
      </c>
      <c r="H14" s="215" t="s">
        <v>96</v>
      </c>
      <c r="I14" s="13">
        <f>'G-Prima Tot x Tip V'!I14/'F-N° Seg Contrat'!I14*1000</f>
        <v>8608.597285067874</v>
      </c>
    </row>
    <row r="15" spans="1:9" ht="12.75">
      <c r="A15" s="102" t="str">
        <f>'F-N° Seg Contrat'!A15</f>
        <v>ING Vida</v>
      </c>
      <c r="B15" s="215" t="s">
        <v>96</v>
      </c>
      <c r="C15" s="215" t="s">
        <v>96</v>
      </c>
      <c r="D15" s="215" t="s">
        <v>96</v>
      </c>
      <c r="E15" s="215" t="s">
        <v>96</v>
      </c>
      <c r="F15" s="215" t="s">
        <v>96</v>
      </c>
      <c r="G15" s="215" t="s">
        <v>96</v>
      </c>
      <c r="H15" s="215" t="s">
        <v>96</v>
      </c>
      <c r="I15" s="13" t="s">
        <v>96</v>
      </c>
    </row>
    <row r="16" spans="1:9" ht="12.75">
      <c r="A16" s="102" t="str">
        <f>'F-N° Seg Contrat'!A16</f>
        <v>Liberty</v>
      </c>
      <c r="B16" s="9">
        <f>'G-Prima Tot x Tip V'!B16/'F-N° Seg Contrat'!B16*1000</f>
        <v>8416.357208639078</v>
      </c>
      <c r="C16" s="9">
        <f>'G-Prima Tot x Tip V'!C16/'F-N° Seg Contrat'!C16*1000</f>
        <v>10508.723995781804</v>
      </c>
      <c r="D16" s="9">
        <f>'G-Prima Tot x Tip V'!D16/'F-N° Seg Contrat'!D16*1000</f>
        <v>16510.40931545519</v>
      </c>
      <c r="E16" s="9">
        <f>'G-Prima Tot x Tip V'!E16/'F-N° Seg Contrat'!E16*1000</f>
        <v>20028.846153846152</v>
      </c>
      <c r="F16" s="9">
        <f>'G-Prima Tot x Tip V'!F16/'F-N° Seg Contrat'!F16*1000</f>
        <v>34469.38775510204</v>
      </c>
      <c r="G16" s="9">
        <f>'G-Prima Tot x Tip V'!G16/'F-N° Seg Contrat'!G16*1000</f>
        <v>18301.965125934126</v>
      </c>
      <c r="H16" s="215" t="s">
        <v>96</v>
      </c>
      <c r="I16" s="13">
        <f>'G-Prima Tot x Tip V'!I16/'F-N° Seg Contrat'!I16*1000</f>
        <v>10444.634925582483</v>
      </c>
    </row>
    <row r="17" spans="1:9" ht="12.75">
      <c r="A17" s="102" t="str">
        <f>'F-N° Seg Contrat'!A17</f>
        <v>Mapfre</v>
      </c>
      <c r="B17" s="9">
        <f>'G-Prima Tot x Tip V'!B17/'F-N° Seg Contrat'!B17*1000</f>
        <v>9593.667804806326</v>
      </c>
      <c r="C17" s="9">
        <f>'G-Prima Tot x Tip V'!C17/'F-N° Seg Contrat'!C17*1000</f>
        <v>11425.848084778876</v>
      </c>
      <c r="D17" s="9">
        <f>'G-Prima Tot x Tip V'!D17/'F-N° Seg Contrat'!D17*1000</f>
        <v>24111.32075471698</v>
      </c>
      <c r="E17" s="9">
        <f>'G-Prima Tot x Tip V'!E17/'F-N° Seg Contrat'!E17*1000</f>
        <v>138321.29733184216</v>
      </c>
      <c r="F17" s="9">
        <f>'G-Prima Tot x Tip V'!F17/'F-N° Seg Contrat'!F17*1000</f>
        <v>39113.53711790393</v>
      </c>
      <c r="G17" s="9">
        <f>'G-Prima Tot x Tip V'!G17/'F-N° Seg Contrat'!G17*1000</f>
        <v>21061.87624750499</v>
      </c>
      <c r="H17" s="9">
        <f>'G-Prima Tot x Tip V'!H17/'F-N° Seg Contrat'!H17*1000</f>
        <v>6449.0470633994555</v>
      </c>
      <c r="I17" s="13">
        <f>'G-Prima Tot x Tip V'!I17/'F-N° Seg Contrat'!I17*1000</f>
        <v>18676.78083083735</v>
      </c>
    </row>
    <row r="18" spans="1:9" ht="12.75">
      <c r="A18" s="102" t="str">
        <f>'F-N° Seg Contrat'!A18</f>
        <v>C.S.G. Penta Security</v>
      </c>
      <c r="B18" s="9">
        <f>'G-Prima Tot x Tip V'!B18/'F-N° Seg Contrat'!B18*1000</f>
        <v>10225.64203429835</v>
      </c>
      <c r="C18" s="9">
        <f>'G-Prima Tot x Tip V'!C18/'F-N° Seg Contrat'!C18*1000</f>
        <v>11572.378017173833</v>
      </c>
      <c r="D18" s="9">
        <f>'G-Prima Tot x Tip V'!D18/'F-N° Seg Contrat'!D18*1000</f>
        <v>16373.635499122702</v>
      </c>
      <c r="E18" s="9">
        <f>'G-Prima Tot x Tip V'!E18/'F-N° Seg Contrat'!E18*1000</f>
        <v>125960.75003972667</v>
      </c>
      <c r="F18" s="9">
        <f>'G-Prima Tot x Tip V'!F18/'F-N° Seg Contrat'!F18*1000</f>
        <v>35330.743811235436</v>
      </c>
      <c r="G18" s="9">
        <f>'G-Prima Tot x Tip V'!G18/'F-N° Seg Contrat'!G18*1000</f>
        <v>18276.375431446748</v>
      </c>
      <c r="H18" s="9">
        <f>'G-Prima Tot x Tip V'!H18/'F-N° Seg Contrat'!H18*1000</f>
        <v>12289.29653315382</v>
      </c>
      <c r="I18" s="13">
        <f>'G-Prima Tot x Tip V'!I18/'F-N° Seg Contrat'!I18*1000</f>
        <v>15550.23811209243</v>
      </c>
    </row>
    <row r="19" spans="1:9" ht="12.75">
      <c r="A19" s="102" t="str">
        <f>'F-N° Seg Contrat'!A19</f>
        <v>Renta Nacional</v>
      </c>
      <c r="B19" s="9">
        <f>'G-Prima Tot x Tip V'!B19/'F-N° Seg Contrat'!B19*1000</f>
        <v>9562.105572134436</v>
      </c>
      <c r="C19" s="9">
        <f>'G-Prima Tot x Tip V'!C19/'F-N° Seg Contrat'!C19*1000</f>
        <v>11142.073231567394</v>
      </c>
      <c r="D19" s="9">
        <f>'G-Prima Tot x Tip V'!D19/'F-N° Seg Contrat'!D19*1000</f>
        <v>20244.125454724217</v>
      </c>
      <c r="E19" s="9">
        <f>'G-Prima Tot x Tip V'!E19/'F-N° Seg Contrat'!E19*1000</f>
        <v>48934.987819732036</v>
      </c>
      <c r="F19" s="9">
        <f>'G-Prima Tot x Tip V'!F19/'F-N° Seg Contrat'!F19*1000</f>
        <v>19714.285714285714</v>
      </c>
      <c r="G19" s="9">
        <f>'G-Prima Tot x Tip V'!G19/'F-N° Seg Contrat'!G19*1000</f>
        <v>10360.784837159637</v>
      </c>
      <c r="H19" s="9">
        <f>'G-Prima Tot x Tip V'!H19/'F-N° Seg Contrat'!H19*1000</f>
        <v>11475.263227454954</v>
      </c>
      <c r="I19" s="13">
        <f>'G-Prima Tot x Tip V'!I19/'F-N° Seg Contrat'!I19*1000</f>
        <v>11676.865632552885</v>
      </c>
    </row>
    <row r="20" spans="1:9" ht="12.75">
      <c r="A20" s="102" t="str">
        <f>'F-N° Seg Contrat'!A20</f>
        <v>RSA</v>
      </c>
      <c r="B20" s="9">
        <f>'G-Prima Tot x Tip V'!B20/'F-N° Seg Contrat'!B20*1000</f>
        <v>9083.774872459442</v>
      </c>
      <c r="C20" s="9">
        <f>'G-Prima Tot x Tip V'!C20/'F-N° Seg Contrat'!C20*1000</f>
        <v>12146.193092621663</v>
      </c>
      <c r="D20" s="9">
        <f>'G-Prima Tot x Tip V'!D20/'F-N° Seg Contrat'!D20*1000</f>
        <v>20705.272464234047</v>
      </c>
      <c r="E20" s="9">
        <f>'G-Prima Tot x Tip V'!E20/'F-N° Seg Contrat'!E20*1000</f>
        <v>48336.26522327469</v>
      </c>
      <c r="F20" s="9">
        <f>'G-Prima Tot x Tip V'!F20/'F-N° Seg Contrat'!F20*1000</f>
        <v>36868.80765288691</v>
      </c>
      <c r="G20" s="9">
        <f>'G-Prima Tot x Tip V'!G20/'F-N° Seg Contrat'!G20*1000</f>
        <v>18793.017456359103</v>
      </c>
      <c r="H20" s="9">
        <f>'G-Prima Tot x Tip V'!H20/'F-N° Seg Contrat'!H20*1000</f>
        <v>6693.538365952159</v>
      </c>
      <c r="I20" s="13">
        <f>'G-Prima Tot x Tip V'!I20/'F-N° Seg Contrat'!I20*1000</f>
        <v>11535.237811549456</v>
      </c>
    </row>
    <row r="21" spans="1:9" ht="12.75">
      <c r="A21" s="102" t="str">
        <f>'F-N° Seg Contrat'!A21</f>
        <v>Zenit</v>
      </c>
      <c r="B21" s="9">
        <f>'G-Prima Tot x Tip V'!B21/'F-N° Seg Contrat'!B21*1000</f>
        <v>8490.49461641992</v>
      </c>
      <c r="C21" s="9">
        <f>'G-Prima Tot x Tip V'!C21/'F-N° Seg Contrat'!C21*1000</f>
        <v>10487.93565683646</v>
      </c>
      <c r="D21" s="215" t="s">
        <v>96</v>
      </c>
      <c r="E21" s="215" t="s">
        <v>96</v>
      </c>
      <c r="F21" s="9">
        <f>'G-Prima Tot x Tip V'!F21/'F-N° Seg Contrat'!F21*1000</f>
        <v>28939.14680050188</v>
      </c>
      <c r="G21" s="215" t="s">
        <v>96</v>
      </c>
      <c r="H21" s="201">
        <f>'G-Prima Tot x Tip V'!H21/'F-N° Seg Contrat'!H21*1000</f>
        <v>5816.216216216217</v>
      </c>
      <c r="I21" s="202">
        <f>'G-Prima Tot x Tip V'!I21/'F-N° Seg Contrat'!I21*1000</f>
        <v>9815.344741887382</v>
      </c>
    </row>
    <row r="22" spans="1:9" ht="12.75">
      <c r="A22" s="74"/>
      <c r="B22" s="95"/>
      <c r="C22" s="96"/>
      <c r="D22" s="96"/>
      <c r="E22" s="96"/>
      <c r="F22" s="96"/>
      <c r="G22" s="97"/>
      <c r="H22" s="200"/>
      <c r="I22" s="98"/>
    </row>
    <row r="23" spans="1:9" ht="12.75">
      <c r="A23" s="79" t="s">
        <v>14</v>
      </c>
      <c r="B23" s="12">
        <f>'G-Prima Tot x Tip V'!B23/'F-N° Seg Contrat'!B23*1000</f>
        <v>10350.700166698825</v>
      </c>
      <c r="C23" s="12">
        <f>'G-Prima Tot x Tip V'!C23/'F-N° Seg Contrat'!C23*1000</f>
        <v>11836.03735822331</v>
      </c>
      <c r="D23" s="12">
        <f>'G-Prima Tot x Tip V'!D23/'F-N° Seg Contrat'!D23*1000</f>
        <v>18182.591748086063</v>
      </c>
      <c r="E23" s="12">
        <f>'G-Prima Tot x Tip V'!E23/'F-N° Seg Contrat'!E23*1000</f>
        <v>79288.26957753734</v>
      </c>
      <c r="F23" s="12">
        <f>'G-Prima Tot x Tip V'!F23/'F-N° Seg Contrat'!F23*1000</f>
        <v>33714.08998056898</v>
      </c>
      <c r="G23" s="12">
        <f>'G-Prima Tot x Tip V'!G23/'F-N° Seg Contrat'!G23*1000</f>
        <v>17117.34623063536</v>
      </c>
      <c r="H23" s="12">
        <f>'G-Prima Tot x Tip V'!H23/'F-N° Seg Contrat'!H23*1000</f>
        <v>12295.070110356733</v>
      </c>
      <c r="I23" s="14">
        <f>'G-Prima Tot x Tip V'!I23/'F-N° Seg Contrat'!I23*1000</f>
        <v>13263.192443324784</v>
      </c>
    </row>
    <row r="24" spans="1:9" ht="12.75">
      <c r="A24" s="99"/>
      <c r="B24" s="85"/>
      <c r="C24" s="85"/>
      <c r="D24" s="85"/>
      <c r="E24" s="85"/>
      <c r="F24" s="85"/>
      <c r="G24" s="85"/>
      <c r="H24" s="85"/>
      <c r="I24" s="100"/>
    </row>
    <row r="25" spans="1:9" ht="12.75">
      <c r="A25" s="87"/>
      <c r="B25" s="61"/>
      <c r="C25" s="61"/>
      <c r="D25" s="61"/>
      <c r="E25" s="61"/>
      <c r="F25" s="61"/>
      <c r="G25" s="61"/>
      <c r="H25" s="61"/>
      <c r="I25" s="59"/>
    </row>
    <row r="26" spans="1:9" ht="12.75">
      <c r="A26" s="87"/>
      <c r="B26" s="61"/>
      <c r="C26" s="61"/>
      <c r="D26" s="61"/>
      <c r="E26" s="61"/>
      <c r="F26" s="61"/>
      <c r="G26" s="61"/>
      <c r="H26" s="61"/>
      <c r="I26" s="59"/>
    </row>
    <row r="27" spans="1:9" ht="12.75">
      <c r="A27" s="87"/>
      <c r="B27" s="61"/>
      <c r="C27" s="61"/>
      <c r="D27" s="61"/>
      <c r="E27" s="61"/>
      <c r="F27" s="61"/>
      <c r="G27" s="61"/>
      <c r="H27" s="61"/>
      <c r="I27" s="59"/>
    </row>
    <row r="28" spans="1:9" ht="12.75">
      <c r="A28" s="87"/>
      <c r="B28" s="61"/>
      <c r="C28" s="61"/>
      <c r="D28" s="61"/>
      <c r="E28" s="61"/>
      <c r="F28" s="61"/>
      <c r="G28" s="61"/>
      <c r="H28" s="61"/>
      <c r="I28" s="59"/>
    </row>
  </sheetData>
  <sheetProtection/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2009-06-01T19:22:39Z</cp:lastPrinted>
  <dcterms:created xsi:type="dcterms:W3CDTF">1998-11-26T15:05:36Z</dcterms:created>
  <dcterms:modified xsi:type="dcterms:W3CDTF">2011-05-31T15:03:49Z</dcterms:modified>
  <cp:category/>
  <cp:version/>
  <cp:contentType/>
  <cp:contentStatus/>
</cp:coreProperties>
</file>