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245" tabRatio="842" firstSheet="1" activeTab="1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</sheets>
  <definedNames>
    <definedName name="_xlnm.Print_Area" localSheetId="0">'A-N° Sinies Denun'!$A$1:$E$26</definedName>
    <definedName name="_xlnm.Print_Area" localSheetId="1">'B-N° Sinies Pagad'!$A$1:$E$26</definedName>
    <definedName name="_xlnm.Print_Area" localSheetId="2">'C-N° Pers Sinies'!$A$1:$G$26</definedName>
    <definedName name="_xlnm.Print_Area" localSheetId="3">'D-Sinies Pag Direc'!$A$1:$H$55</definedName>
    <definedName name="_xlnm.Print_Area" localSheetId="4">'E-Costo Sin Direc'!$A$1:$F$27</definedName>
    <definedName name="_xlnm.Print_Area" localSheetId="5">'F-N° Seg Contrat'!$A$1:$I$26</definedName>
    <definedName name="_xlnm.Print_Area" localSheetId="6">'G-Prima Tot x Tip V'!$A$1:$I$26</definedName>
    <definedName name="_xlnm.Print_Area" localSheetId="7">'H-Prim Prom x Tip V'!$A$1:$I$9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<sst xmlns="http://schemas.openxmlformats.org/spreadsheetml/2006/main" count="144" uniqueCount="99">
  <si>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</si>
  <si>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</si>
  <si>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</si>
  <si>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</si>
  <si>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</si>
  <si>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</si>
  <si>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</si>
  <si>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</si>
  <si>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</si>
  <si>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</si>
  <si>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Cruz del Sur</t>
  </si>
  <si>
    <t>Interamericana Vida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</si>
  <si>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</si>
  <si>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</si>
  <si>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</si>
  <si>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</si>
  <si>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</si>
  <si>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</si>
  <si>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</si>
  <si>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</si>
  <si>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</si>
  <si>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</si>
  <si>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</si>
  <si>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</si>
  <si>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</si>
  <si>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</si>
  <si>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</si>
  <si>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</si>
  <si>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</si>
  <si>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</si>
  <si>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</si>
  <si>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</si>
  <si>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</si>
  <si>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</si>
  <si>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</si>
  <si>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</si>
  <si>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</si>
  <si>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</si>
  <si>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</si>
  <si>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</si>
  <si>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</si>
  <si>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</si>
  <si>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</si>
  <si>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</si>
  <si>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</si>
  <si>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</si>
  <si>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</si>
  <si>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</si>
  <si>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</si>
  <si>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</si>
  <si>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</si>
  <si>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</si>
  <si>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</si>
  <si>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</si>
  <si>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</si>
  <si>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</si>
  <si>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</si>
  <si>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</si>
  <si>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</si>
  <si>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</si>
  <si>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</si>
  <si>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</si>
  <si>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</si>
  <si>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</si>
  <si>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</si>
  <si>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</si>
  <si>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</si>
  <si>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</si>
  <si>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</si>
  <si>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</si>
  <si>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</si>
  <si>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</si>
  <si>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</si>
  <si>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</si>
  <si>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</si>
  <si>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</si>
  <si>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</si>
  <si>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</si>
  <si>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</si>
  <si>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</si>
  <si>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</si>
  <si>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</si>
  <si>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</si>
  <si>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>Aseguradora Magallanes</t>
  </si>
  <si>
    <t xml:space="preserve">     Incapacidad permanente</t>
  </si>
  <si>
    <t>Consorcio Nacional</t>
  </si>
  <si>
    <t>ABN Amro</t>
  </si>
  <si>
    <t>Mapfre</t>
  </si>
  <si>
    <t>Promedio</t>
  </si>
  <si>
    <t>Motocicletas</t>
  </si>
  <si>
    <t>ING Vida</t>
  </si>
  <si>
    <t>Bci</t>
  </si>
  <si>
    <t>Ise Chile</t>
  </si>
  <si>
    <t>Liberty</t>
  </si>
  <si>
    <t>Penta Security</t>
  </si>
  <si>
    <t xml:space="preserve">      (entre el 1 de enero y 31 de marzo de 2006)</t>
  </si>
  <si>
    <t xml:space="preserve">      (entre el 1 de enero y 31 de marzo de 2006, montos expresados en miles de pesos de marzo de 2006)</t>
  </si>
  <si>
    <t xml:space="preserve">      (entre el 1 de enero y 31 de marzo de 2006, montos expresados en pesos de marzo de 2006)</t>
  </si>
  <si>
    <t>Royal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</si>
</sst>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&quot;$&quot;#,##0;&quot;$&quot;\-#,##0"/>
    <numFmt numFmtId="187" formatCode="&quot;$&quot;#,##0;[Red]&quot;$&quot;\-#,##0"/>
    <numFmt numFmtId="188" formatCode="&quot;$&quot;#,##0.00;&quot;$&quot;\-#,##0.00"/>
    <numFmt numFmtId="189" formatCode="&quot;$&quot;#,##0.00;[Red]&quot;$&quot;\-#,##0.00"/>
    <numFmt numFmtId="190" formatCode="#,##0&quot; Pts&quot;;\-#,##0&quot; Pts&quot;"/>
    <numFmt numFmtId="191" formatCode="#,##0&quot; Pts&quot;;[Red]\-#,##0&quot; Pts&quot;"/>
    <numFmt numFmtId="192" formatCode="#,##0.00&quot; Pts&quot;;\-#,##0.00&quot; Pts&quot;"/>
    <numFmt numFmtId="193" formatCode="#,##0.00&quot; Pts&quot;;[Red]\-#,##0.00&quot; Pts&quot;"/>
    <numFmt numFmtId="194" formatCode="#,##0.000;[Red]\-#,##0.000"/>
    <numFmt numFmtId="195" formatCode="#,##0.0000;[Red]\-#,##0.0000"/>
    <numFmt numFmtId="196" formatCode="#,##0.0;[Red]\-#,##0.0"/>
    <numFmt numFmtId="197" formatCode="0.0%"/>
    <numFmt numFmtId="198" formatCode="0.0000000"/>
    <numFmt numFmtId="199" formatCode="0.000000"/>
    <numFmt numFmtId="200" formatCode="0.00000"/>
    <numFmt numFmtId="201" formatCode="0.0000"/>
    <numFmt numFmtId="202" formatCode="#,##0.00000;[Red]\-#,##0.00000"/>
    <numFmt numFmtId="203" formatCode="#,##0.000000;[Red]\-#,##0.000000"/>
    <numFmt numFmtId="204" formatCode="#,##0.0000000;[Red]\-#,##0.0000000"/>
    <numFmt numFmtId="205" formatCode="#,##0.00000000;[Red]\-#,##0.00000000"/>
    <numFmt numFmtId="206" formatCode="#,##0.000000000;[Red]\-#,##0.000000000"/>
    <numFmt numFmtId="207" formatCode="#,##0.0000000000;[Red]\-#,##0.0000000000"/>
    <numFmt numFmtId="208" formatCode="#,##0.00000000000;[Red]\-#,##0.00000000000"/>
    <numFmt numFmtId="209" formatCode="#,##0.0"/>
    <numFmt numFmtId="210" formatCode="0.00000000"/>
    <numFmt numFmtId="211" formatCode="0.000000000"/>
    <numFmt numFmtId="212" formatCode="#,##0.000_);[Red]\(#,##0.000\)"/>
    <numFmt numFmtId="213" formatCode="#,##0.0000_);[Red]\(#,##0.0000\)"/>
    <numFmt numFmtId="214" formatCode="#,##0.00000_);[Red]\(#,##0.00000\)"/>
    <numFmt numFmtId="215" formatCode="#,##0.000000_);[Red]\(#,##0.000000\)"/>
    <numFmt numFmtId="216" formatCode="#,##0.0_);[Red]\(#,##0.0\)"/>
  </numFmts>
  <fonts count="13">
    <font>
      <sz val="10"/>
      <name val="Arial"/>
      <family val="0"/>
    </font>
    <font>
      <sz val="10"/>
      <name val="MS Sans Serif"/>
      <family val="0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3" fontId="3" fillId="0" borderId="1" xfId="25" applyNumberFormat="1" applyFont="1" applyBorder="1">
      <alignment/>
      <protection/>
    </xf>
    <xf numFmtId="0" fontId="4" fillId="0" borderId="0" xfId="28" applyFont="1" applyBorder="1" applyAlignment="1" quotePrefix="1">
      <alignment horizontal="left"/>
      <protection/>
    </xf>
    <xf numFmtId="3" fontId="3" fillId="0" borderId="1" xfId="27" applyNumberFormat="1" applyFont="1" applyBorder="1" applyAlignment="1" quotePrefix="1">
      <alignment horizontal="right"/>
      <protection/>
    </xf>
    <xf numFmtId="3" fontId="2" fillId="0" borderId="2" xfId="28" applyNumberFormat="1" applyFont="1" applyBorder="1" applyAlignment="1">
      <alignment horizontal="right"/>
      <protection/>
    </xf>
    <xf numFmtId="3" fontId="3" fillId="0" borderId="0" xfId="22" applyNumberFormat="1" applyFont="1" applyBorder="1" applyAlignment="1">
      <alignment/>
    </xf>
    <xf numFmtId="3" fontId="3" fillId="0" borderId="0" xfId="28" applyNumberFormat="1" applyFont="1" applyBorder="1">
      <alignment/>
      <protection/>
    </xf>
    <xf numFmtId="3" fontId="3" fillId="0" borderId="0" xfId="28" applyNumberFormat="1" applyFont="1" applyBorder="1" applyAlignment="1">
      <alignment horizontal="right"/>
      <protection/>
    </xf>
    <xf numFmtId="3" fontId="3" fillId="0" borderId="1" xfId="28" applyNumberFormat="1" applyFont="1" applyBorder="1" applyAlignment="1">
      <alignment horizontal="right"/>
      <protection/>
    </xf>
    <xf numFmtId="3" fontId="4" fillId="0" borderId="0" xfId="22" applyNumberFormat="1" applyFont="1" applyBorder="1" applyAlignment="1">
      <alignment/>
    </xf>
    <xf numFmtId="3" fontId="3" fillId="0" borderId="1" xfId="26" applyNumberFormat="1" applyFont="1" applyBorder="1">
      <alignment/>
      <protection/>
    </xf>
    <xf numFmtId="3" fontId="3" fillId="0" borderId="1" xfId="19" applyNumberFormat="1" applyFont="1" applyBorder="1" applyAlignment="1">
      <alignment/>
    </xf>
    <xf numFmtId="3" fontId="5" fillId="0" borderId="0" xfId="22" applyNumberFormat="1" applyFont="1" applyBorder="1" applyAlignment="1">
      <alignment/>
    </xf>
    <xf numFmtId="3" fontId="2" fillId="0" borderId="3" xfId="28" applyNumberFormat="1" applyFont="1" applyBorder="1" applyAlignment="1">
      <alignment horizontal="right"/>
      <protection/>
    </xf>
    <xf numFmtId="3" fontId="3" fillId="0" borderId="3" xfId="28" applyNumberFormat="1" applyFont="1" applyBorder="1" applyAlignment="1">
      <alignment horizontal="right"/>
      <protection/>
    </xf>
    <xf numFmtId="0" fontId="1" fillId="0" borderId="0" xfId="25" applyFont="1" applyAlignment="1" quotePrefix="1">
      <alignment horizontal="left"/>
      <protection/>
    </xf>
    <xf numFmtId="0" fontId="1" fillId="0" borderId="0" xfId="25" applyFont="1">
      <alignment/>
      <protection/>
    </xf>
    <xf numFmtId="0" fontId="1" fillId="0" borderId="0" xfId="25" applyFont="1" applyBorder="1">
      <alignment/>
      <protection/>
    </xf>
    <xf numFmtId="0" fontId="6" fillId="0" borderId="0" xfId="25" applyFont="1" applyAlignment="1" quotePrefix="1">
      <alignment horizontal="left"/>
      <protection/>
    </xf>
    <xf numFmtId="0" fontId="1" fillId="0" borderId="0" xfId="25" applyFont="1" applyBorder="1" applyAlignment="1" quotePrefix="1">
      <alignment horizontal="right"/>
      <protection/>
    </xf>
    <xf numFmtId="38" fontId="1" fillId="0" borderId="0" xfId="25" applyNumberFormat="1" applyFont="1" applyBorder="1">
      <alignment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25" applyNumberFormat="1" applyFont="1">
      <alignment/>
      <protection/>
    </xf>
    <xf numFmtId="38" fontId="1" fillId="0" borderId="4" xfId="19" applyNumberFormat="1" applyFont="1" applyBorder="1" applyAlignment="1">
      <alignment/>
    </xf>
    <xf numFmtId="38" fontId="1" fillId="0" borderId="5" xfId="19" applyNumberFormat="1" applyFont="1" applyBorder="1" applyAlignment="1">
      <alignment/>
    </xf>
    <xf numFmtId="38" fontId="1" fillId="0" borderId="5" xfId="25" applyNumberFormat="1" applyFont="1" applyBorder="1">
      <alignment/>
      <protection/>
    </xf>
    <xf numFmtId="38" fontId="1" fillId="0" borderId="0" xfId="25" applyNumberFormat="1" applyFont="1">
      <alignment/>
      <protection/>
    </xf>
    <xf numFmtId="0" fontId="8" fillId="0" borderId="6" xfId="25" applyFont="1" applyBorder="1">
      <alignment/>
      <protection/>
    </xf>
    <xf numFmtId="213" fontId="1" fillId="0" borderId="7" xfId="19" applyNumberFormat="1" applyFont="1" applyBorder="1" applyAlignment="1">
      <alignment/>
    </xf>
    <xf numFmtId="38" fontId="1" fillId="0" borderId="7" xfId="25" applyNumberFormat="1" applyFont="1" applyBorder="1">
      <alignment/>
      <protection/>
    </xf>
    <xf numFmtId="213" fontId="1" fillId="0" borderId="0" xfId="19" applyNumberFormat="1" applyFont="1" applyBorder="1" applyAlignment="1">
      <alignment/>
    </xf>
    <xf numFmtId="0" fontId="8" fillId="0" borderId="0" xfId="25" applyFont="1" applyBorder="1">
      <alignment/>
      <protection/>
    </xf>
    <xf numFmtId="38" fontId="1" fillId="0" borderId="8" xfId="25" applyNumberFormat="1" applyFont="1" applyBorder="1">
      <alignment/>
      <protection/>
    </xf>
    <xf numFmtId="0" fontId="1" fillId="0" borderId="0" xfId="26" applyFont="1" applyAlignment="1" quotePrefix="1">
      <alignment horizontal="left"/>
      <protection/>
    </xf>
    <xf numFmtId="0" fontId="1" fillId="0" borderId="0" xfId="26" applyFont="1">
      <alignment/>
      <protection/>
    </xf>
    <xf numFmtId="0" fontId="1" fillId="0" borderId="4" xfId="26" applyFont="1" applyBorder="1">
      <alignment/>
      <protection/>
    </xf>
    <xf numFmtId="38" fontId="1" fillId="0" borderId="5" xfId="20" applyNumberFormat="1" applyFont="1" applyBorder="1" applyAlignment="1">
      <alignment/>
    </xf>
    <xf numFmtId="38" fontId="1" fillId="0" borderId="5" xfId="26" applyNumberFormat="1" applyFont="1" applyBorder="1">
      <alignment/>
      <protection/>
    </xf>
    <xf numFmtId="0" fontId="1" fillId="0" borderId="5" xfId="26" applyFont="1" applyBorder="1">
      <alignment/>
      <protection/>
    </xf>
    <xf numFmtId="38" fontId="1" fillId="0" borderId="0" xfId="26" applyNumberFormat="1" applyFont="1">
      <alignment/>
      <protection/>
    </xf>
    <xf numFmtId="3" fontId="1" fillId="0" borderId="0" xfId="26" applyNumberFormat="1" applyFont="1">
      <alignment/>
      <protection/>
    </xf>
    <xf numFmtId="0" fontId="8" fillId="0" borderId="6" xfId="26" applyFont="1" applyBorder="1">
      <alignment/>
      <protection/>
    </xf>
    <xf numFmtId="213" fontId="1" fillId="0" borderId="7" xfId="20" applyNumberFormat="1" applyFont="1" applyBorder="1" applyAlignment="1">
      <alignment/>
    </xf>
    <xf numFmtId="38" fontId="1" fillId="0" borderId="7" xfId="26" applyNumberFormat="1" applyFont="1" applyBorder="1">
      <alignment/>
      <protection/>
    </xf>
    <xf numFmtId="0" fontId="1" fillId="0" borderId="7" xfId="26" applyFont="1" applyBorder="1">
      <alignment/>
      <protection/>
    </xf>
    <xf numFmtId="201" fontId="1" fillId="0" borderId="0" xfId="26" applyNumberFormat="1" applyFont="1">
      <alignment/>
      <protection/>
    </xf>
    <xf numFmtId="0" fontId="1" fillId="0" borderId="0" xfId="27" applyFont="1" applyAlignment="1" quotePrefix="1">
      <alignment horizontal="left"/>
      <protection/>
    </xf>
    <xf numFmtId="0" fontId="1" fillId="0" borderId="0" xfId="27" applyFont="1">
      <alignment/>
      <protection/>
    </xf>
    <xf numFmtId="38" fontId="1" fillId="0" borderId="4" xfId="21" applyNumberFormat="1" applyFont="1" applyBorder="1" applyAlignment="1">
      <alignment/>
    </xf>
    <xf numFmtId="38" fontId="1" fillId="0" borderId="5" xfId="21" applyNumberFormat="1" applyFont="1" applyBorder="1" applyAlignment="1">
      <alignment/>
    </xf>
    <xf numFmtId="38" fontId="1" fillId="0" borderId="5" xfId="27" applyNumberFormat="1" applyFont="1" applyBorder="1">
      <alignment/>
      <protection/>
    </xf>
    <xf numFmtId="0" fontId="1" fillId="0" borderId="5" xfId="27" applyFont="1" applyBorder="1">
      <alignment/>
      <protection/>
    </xf>
    <xf numFmtId="38" fontId="1" fillId="0" borderId="0" xfId="27" applyNumberFormat="1" applyFont="1">
      <alignment/>
      <protection/>
    </xf>
    <xf numFmtId="0" fontId="8" fillId="0" borderId="6" xfId="27" applyFont="1" applyBorder="1">
      <alignment/>
      <protection/>
    </xf>
    <xf numFmtId="213" fontId="1" fillId="0" borderId="7" xfId="21" applyNumberFormat="1" applyFont="1" applyBorder="1" applyAlignment="1">
      <alignment/>
    </xf>
    <xf numFmtId="38" fontId="1" fillId="0" borderId="7" xfId="27" applyNumberFormat="1" applyFont="1" applyBorder="1">
      <alignment/>
      <protection/>
    </xf>
    <xf numFmtId="0" fontId="1" fillId="0" borderId="7" xfId="27" applyFont="1" applyBorder="1">
      <alignment/>
      <protection/>
    </xf>
    <xf numFmtId="3" fontId="1" fillId="0" borderId="0" xfId="27" applyNumberFormat="1" applyFont="1">
      <alignment/>
      <protection/>
    </xf>
    <xf numFmtId="201" fontId="1" fillId="0" borderId="0" xfId="27" applyNumberFormat="1" applyFont="1">
      <alignment/>
      <protection/>
    </xf>
    <xf numFmtId="0" fontId="1" fillId="0" borderId="0" xfId="28" applyFont="1" applyAlignment="1" quotePrefix="1">
      <alignment horizontal="left"/>
      <protection/>
    </xf>
    <xf numFmtId="0" fontId="1" fillId="0" borderId="0" xfId="28" applyFont="1">
      <alignment/>
      <protection/>
    </xf>
    <xf numFmtId="0" fontId="5" fillId="0" borderId="0" xfId="28" applyFont="1" applyBorder="1" applyAlignment="1" quotePrefix="1">
      <alignment horizontal="left"/>
      <protection/>
    </xf>
    <xf numFmtId="0" fontId="1" fillId="0" borderId="0" xfId="28" applyFont="1" applyBorder="1">
      <alignment/>
      <protection/>
    </xf>
    <xf numFmtId="0" fontId="6" fillId="0" borderId="0" xfId="28" applyFont="1" applyBorder="1" applyAlignment="1" quotePrefix="1">
      <alignment horizontal="left"/>
      <protection/>
    </xf>
    <xf numFmtId="0" fontId="1" fillId="0" borderId="9" xfId="28" applyFont="1" applyBorder="1" applyAlignment="1" quotePrefix="1">
      <alignment horizontal="left"/>
      <protection/>
    </xf>
    <xf numFmtId="0" fontId="6" fillId="0" borderId="10" xfId="28" applyFont="1" applyBorder="1" applyAlignment="1" quotePrefix="1">
      <alignment horizontal="left"/>
      <protection/>
    </xf>
    <xf numFmtId="0" fontId="1" fillId="0" borderId="10" xfId="28" applyFont="1" applyBorder="1">
      <alignment/>
      <protection/>
    </xf>
    <xf numFmtId="0" fontId="1" fillId="0" borderId="11" xfId="28" applyFont="1" applyBorder="1">
      <alignment/>
      <protection/>
    </xf>
    <xf numFmtId="0" fontId="7" fillId="0" borderId="12" xfId="28" applyFont="1" applyBorder="1">
      <alignment/>
      <protection/>
    </xf>
    <xf numFmtId="0" fontId="7" fillId="0" borderId="0" xfId="28" applyFont="1" applyBorder="1" applyAlignment="1">
      <alignment horizontal="right"/>
      <protection/>
    </xf>
    <xf numFmtId="0" fontId="7" fillId="0" borderId="3" xfId="28" applyFont="1" applyBorder="1" applyAlignment="1">
      <alignment horizontal="right"/>
      <protection/>
    </xf>
    <xf numFmtId="0" fontId="1" fillId="0" borderId="13" xfId="28" applyFont="1" applyBorder="1">
      <alignment/>
      <protection/>
    </xf>
    <xf numFmtId="0" fontId="1" fillId="0" borderId="14" xfId="28" applyFont="1" applyBorder="1">
      <alignment/>
      <protection/>
    </xf>
    <xf numFmtId="0" fontId="1" fillId="0" borderId="15" xfId="28" applyFont="1" applyBorder="1">
      <alignment/>
      <protection/>
    </xf>
    <xf numFmtId="3" fontId="1" fillId="0" borderId="0" xfId="28" applyNumberFormat="1" applyFont="1">
      <alignment/>
      <protection/>
    </xf>
    <xf numFmtId="0" fontId="1" fillId="0" borderId="4" xfId="28" applyFont="1" applyBorder="1">
      <alignment/>
      <protection/>
    </xf>
    <xf numFmtId="38" fontId="1" fillId="0" borderId="5" xfId="22" applyNumberFormat="1" applyFont="1" applyBorder="1" applyAlignment="1">
      <alignment/>
    </xf>
    <xf numFmtId="38" fontId="1" fillId="0" borderId="5" xfId="28" applyNumberFormat="1" applyFont="1" applyBorder="1">
      <alignment/>
      <protection/>
    </xf>
    <xf numFmtId="38" fontId="1" fillId="0" borderId="5" xfId="28" applyNumberFormat="1" applyFont="1" applyBorder="1" applyAlignment="1">
      <alignment horizontal="right"/>
      <protection/>
    </xf>
    <xf numFmtId="38" fontId="1" fillId="0" borderId="16" xfId="28" applyNumberFormat="1" applyFont="1" applyBorder="1" applyAlignment="1">
      <alignment horizontal="right"/>
      <protection/>
    </xf>
    <xf numFmtId="0" fontId="3" fillId="0" borderId="8" xfId="28" applyFont="1" applyBorder="1">
      <alignment/>
      <protection/>
    </xf>
    <xf numFmtId="38" fontId="1" fillId="0" borderId="0" xfId="28" applyNumberFormat="1" applyFont="1">
      <alignment/>
      <protection/>
    </xf>
    <xf numFmtId="0" fontId="8" fillId="0" borderId="6" xfId="28" applyFont="1" applyBorder="1">
      <alignment/>
      <protection/>
    </xf>
    <xf numFmtId="213" fontId="1" fillId="0" borderId="7" xfId="22" applyNumberFormat="1" applyFont="1" applyBorder="1" applyAlignment="1">
      <alignment/>
    </xf>
    <xf numFmtId="38" fontId="1" fillId="0" borderId="7" xfId="28" applyNumberFormat="1" applyFont="1" applyBorder="1">
      <alignment/>
      <protection/>
    </xf>
    <xf numFmtId="38" fontId="1" fillId="0" borderId="7" xfId="28" applyNumberFormat="1" applyFont="1" applyBorder="1" applyAlignment="1">
      <alignment horizontal="right"/>
      <protection/>
    </xf>
    <xf numFmtId="0" fontId="1" fillId="0" borderId="7" xfId="28" applyFont="1" applyBorder="1">
      <alignment/>
      <protection/>
    </xf>
    <xf numFmtId="0" fontId="1" fillId="0" borderId="17" xfId="28" applyFont="1" applyBorder="1">
      <alignment/>
      <protection/>
    </xf>
    <xf numFmtId="0" fontId="1" fillId="0" borderId="0" xfId="28" applyFont="1" applyBorder="1" applyAlignment="1" quotePrefix="1">
      <alignment horizontal="left"/>
      <protection/>
    </xf>
    <xf numFmtId="201" fontId="1" fillId="0" borderId="0" xfId="28" applyNumberFormat="1" applyFont="1">
      <alignment/>
      <protection/>
    </xf>
    <xf numFmtId="0" fontId="1" fillId="0" borderId="18" xfId="28" applyFont="1" applyBorder="1" applyAlignment="1" quotePrefix="1">
      <alignment horizontal="left"/>
      <protection/>
    </xf>
    <xf numFmtId="0" fontId="7" fillId="0" borderId="19" xfId="28" applyFont="1" applyBorder="1">
      <alignment/>
      <protection/>
    </xf>
    <xf numFmtId="0" fontId="1" fillId="0" borderId="20" xfId="28" applyFont="1" applyBorder="1">
      <alignment/>
      <protection/>
    </xf>
    <xf numFmtId="0" fontId="3" fillId="0" borderId="6" xfId="28" applyFont="1" applyBorder="1">
      <alignment/>
      <protection/>
    </xf>
    <xf numFmtId="38" fontId="1" fillId="0" borderId="7" xfId="22" applyNumberFormat="1" applyFont="1" applyBorder="1" applyAlignment="1">
      <alignment/>
    </xf>
    <xf numFmtId="38" fontId="1" fillId="0" borderId="17" xfId="28" applyNumberFormat="1" applyFont="1" applyBorder="1" applyAlignment="1">
      <alignment horizontal="right"/>
      <protection/>
    </xf>
    <xf numFmtId="3" fontId="1" fillId="0" borderId="5" xfId="22" applyNumberFormat="1" applyFont="1" applyBorder="1" applyAlignment="1">
      <alignment/>
    </xf>
    <xf numFmtId="3" fontId="1" fillId="0" borderId="5" xfId="28" applyNumberFormat="1" applyFont="1" applyBorder="1">
      <alignment/>
      <protection/>
    </xf>
    <xf numFmtId="3" fontId="1" fillId="0" borderId="5" xfId="28" applyNumberFormat="1" applyFont="1" applyBorder="1" applyAlignment="1">
      <alignment horizontal="right"/>
      <protection/>
    </xf>
    <xf numFmtId="38" fontId="1" fillId="0" borderId="3" xfId="28" applyNumberFormat="1" applyFont="1" applyBorder="1" applyAlignment="1">
      <alignment horizontal="right"/>
      <protection/>
    </xf>
    <xf numFmtId="0" fontId="1" fillId="0" borderId="6" xfId="28" applyFont="1" applyBorder="1">
      <alignment/>
      <protection/>
    </xf>
    <xf numFmtId="38" fontId="1" fillId="0" borderId="21" xfId="28" applyNumberFormat="1" applyFont="1" applyBorder="1" applyAlignment="1">
      <alignment horizontal="right"/>
      <protection/>
    </xf>
    <xf numFmtId="0" fontId="1" fillId="0" borderId="0" xfId="25" applyFont="1" applyAlignment="1">
      <alignment horizontal="left"/>
      <protection/>
    </xf>
    <xf numFmtId="49" fontId="2" fillId="0" borderId="0" xfId="25" applyNumberFormat="1" applyFont="1" applyBorder="1" applyAlignment="1">
      <alignment horizontal="left"/>
      <protection/>
    </xf>
    <xf numFmtId="0" fontId="2" fillId="0" borderId="18" xfId="25" applyNumberFormat="1" applyFont="1" applyBorder="1" applyAlignment="1">
      <alignment horizontal="left"/>
      <protection/>
    </xf>
    <xf numFmtId="0" fontId="2" fillId="0" borderId="18" xfId="25" applyNumberFormat="1" applyFont="1" applyBorder="1" applyAlignment="1" quotePrefix="1">
      <alignment horizontal="left"/>
      <protection/>
    </xf>
    <xf numFmtId="0" fontId="2" fillId="0" borderId="19" xfId="25" applyNumberFormat="1" applyFont="1" applyBorder="1" applyAlignment="1">
      <alignment horizontal="left"/>
      <protection/>
    </xf>
    <xf numFmtId="0" fontId="2" fillId="0" borderId="19" xfId="25" applyNumberFormat="1" applyFont="1" applyBorder="1" applyAlignment="1" quotePrefix="1">
      <alignment horizontal="left"/>
      <protection/>
    </xf>
    <xf numFmtId="0" fontId="7" fillId="0" borderId="0" xfId="28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3" fontId="1" fillId="0" borderId="0" xfId="17" applyNumberFormat="1" applyFont="1" applyFill="1" applyBorder="1" applyAlignment="1" quotePrefix="1">
      <alignment horizontal="right"/>
    </xf>
    <xf numFmtId="3" fontId="3" fillId="0" borderId="0" xfId="27" applyNumberFormat="1" applyFont="1" applyBorder="1">
      <alignment/>
      <protection/>
    </xf>
    <xf numFmtId="0" fontId="9" fillId="0" borderId="0" xfId="25" applyFont="1" applyBorder="1" applyAlignment="1" quotePrefix="1">
      <alignment horizontal="left"/>
      <protection/>
    </xf>
    <xf numFmtId="0" fontId="3" fillId="0" borderId="0" xfId="25" applyFont="1">
      <alignment/>
      <protection/>
    </xf>
    <xf numFmtId="0" fontId="3" fillId="0" borderId="0" xfId="25" applyFont="1" applyBorder="1">
      <alignment/>
      <protection/>
    </xf>
    <xf numFmtId="3" fontId="3" fillId="0" borderId="22" xfId="25" applyNumberFormat="1" applyFont="1" applyBorder="1">
      <alignment/>
      <protection/>
    </xf>
    <xf numFmtId="38" fontId="3" fillId="0" borderId="16" xfId="25" applyNumberFormat="1" applyFont="1" applyBorder="1">
      <alignment/>
      <protection/>
    </xf>
    <xf numFmtId="38" fontId="3" fillId="0" borderId="17" xfId="25" applyNumberFormat="1" applyFont="1" applyBorder="1">
      <alignment/>
      <protection/>
    </xf>
    <xf numFmtId="38" fontId="3" fillId="0" borderId="0" xfId="25" applyNumberFormat="1" applyFont="1" applyBorder="1">
      <alignment/>
      <protection/>
    </xf>
    <xf numFmtId="3" fontId="3" fillId="0" borderId="2" xfId="25" applyNumberFormat="1" applyFont="1" applyFill="1" applyBorder="1">
      <alignment/>
      <protection/>
    </xf>
    <xf numFmtId="0" fontId="9" fillId="0" borderId="0" xfId="25" applyFont="1" applyAlignment="1" quotePrefix="1">
      <alignment horizontal="left"/>
      <protection/>
    </xf>
    <xf numFmtId="0" fontId="9" fillId="0" borderId="0" xfId="26" applyFont="1" applyAlignment="1" quotePrefix="1">
      <alignment horizontal="left"/>
      <protection/>
    </xf>
    <xf numFmtId="0" fontId="3" fillId="0" borderId="0" xfId="26" applyFont="1">
      <alignment/>
      <protection/>
    </xf>
    <xf numFmtId="3" fontId="3" fillId="0" borderId="2" xfId="26" applyNumberFormat="1" applyFont="1" applyBorder="1">
      <alignment/>
      <protection/>
    </xf>
    <xf numFmtId="0" fontId="3" fillId="0" borderId="16" xfId="26" applyFont="1" applyBorder="1">
      <alignment/>
      <protection/>
    </xf>
    <xf numFmtId="0" fontId="3" fillId="0" borderId="17" xfId="26" applyFont="1" applyBorder="1">
      <alignment/>
      <protection/>
    </xf>
    <xf numFmtId="3" fontId="1" fillId="0" borderId="0" xfId="21" applyNumberFormat="1" applyFont="1" applyBorder="1" applyAlignment="1">
      <alignment/>
    </xf>
    <xf numFmtId="0" fontId="3" fillId="0" borderId="0" xfId="27" applyFont="1">
      <alignment/>
      <protection/>
    </xf>
    <xf numFmtId="0" fontId="3" fillId="0" borderId="5" xfId="27" applyFont="1" applyBorder="1">
      <alignment/>
      <protection/>
    </xf>
    <xf numFmtId="0" fontId="3" fillId="0" borderId="7" xfId="27" applyFont="1" applyBorder="1">
      <alignment/>
      <protection/>
    </xf>
    <xf numFmtId="0" fontId="9" fillId="0" borderId="0" xfId="27" applyFont="1" applyAlignment="1" quotePrefix="1">
      <alignment horizontal="left"/>
      <protection/>
    </xf>
    <xf numFmtId="0" fontId="1" fillId="0" borderId="19" xfId="25" applyNumberFormat="1" applyFont="1" applyBorder="1" applyAlignment="1" quotePrefix="1">
      <alignment horizontal="left"/>
      <protection/>
    </xf>
    <xf numFmtId="38" fontId="3" fillId="0" borderId="0" xfId="27" applyNumberFormat="1" applyFont="1" applyBorder="1" applyAlignment="1">
      <alignment horizontal="right"/>
      <protection/>
    </xf>
    <xf numFmtId="3" fontId="3" fillId="0" borderId="2" xfId="27" applyNumberFormat="1" applyFont="1" applyBorder="1">
      <alignment/>
      <protection/>
    </xf>
    <xf numFmtId="0" fontId="3" fillId="0" borderId="16" xfId="27" applyFont="1" applyBorder="1">
      <alignment/>
      <protection/>
    </xf>
    <xf numFmtId="0" fontId="3" fillId="0" borderId="17" xfId="27" applyFont="1" applyBorder="1">
      <alignment/>
      <protection/>
    </xf>
    <xf numFmtId="3" fontId="3" fillId="0" borderId="2" xfId="27" applyNumberFormat="1" applyFont="1" applyBorder="1" applyAlignment="1" quotePrefix="1">
      <alignment horizontal="right"/>
      <protection/>
    </xf>
    <xf numFmtId="3" fontId="3" fillId="0" borderId="0" xfId="27" applyNumberFormat="1" applyFont="1">
      <alignment/>
      <protection/>
    </xf>
    <xf numFmtId="0" fontId="1" fillId="0" borderId="0" xfId="25" applyNumberFormat="1" applyFont="1" applyBorder="1" applyAlignment="1" quotePrefix="1">
      <alignment horizontal="left"/>
      <protection/>
    </xf>
    <xf numFmtId="0" fontId="2" fillId="0" borderId="23" xfId="25" applyFont="1" applyBorder="1" applyAlignment="1">
      <alignment horizontal="left"/>
      <protection/>
    </xf>
    <xf numFmtId="0" fontId="2" fillId="0" borderId="23" xfId="25" applyFont="1" applyBorder="1" applyAlignment="1" quotePrefix="1">
      <alignment horizontal="left"/>
      <protection/>
    </xf>
    <xf numFmtId="0" fontId="2" fillId="0" borderId="23" xfId="25" applyFont="1" applyBorder="1">
      <alignment/>
      <protection/>
    </xf>
    <xf numFmtId="49" fontId="2" fillId="0" borderId="18" xfId="25" applyNumberFormat="1" applyFont="1" applyBorder="1" applyAlignment="1">
      <alignment horizontal="left"/>
      <protection/>
    </xf>
    <xf numFmtId="49" fontId="2" fillId="0" borderId="19" xfId="25" applyNumberFormat="1" applyFont="1" applyBorder="1" applyAlignment="1">
      <alignment horizontal="left"/>
      <protection/>
    </xf>
    <xf numFmtId="0" fontId="4" fillId="0" borderId="0" xfId="25" applyFont="1" applyAlignment="1" quotePrefix="1">
      <alignment horizontal="left"/>
      <protection/>
    </xf>
    <xf numFmtId="0" fontId="4" fillId="0" borderId="0" xfId="26" applyFont="1" applyAlignment="1" quotePrefix="1">
      <alignment horizontal="left"/>
      <protection/>
    </xf>
    <xf numFmtId="0" fontId="4" fillId="0" borderId="0" xfId="27" applyFont="1" applyAlignment="1" quotePrefix="1">
      <alignment horizontal="left"/>
      <protection/>
    </xf>
    <xf numFmtId="0" fontId="5" fillId="0" borderId="0" xfId="25" applyFont="1" applyAlignment="1" quotePrefix="1">
      <alignment horizontal="left"/>
      <protection/>
    </xf>
    <xf numFmtId="0" fontId="5" fillId="0" borderId="0" xfId="26" applyFont="1" applyAlignment="1" quotePrefix="1">
      <alignment horizontal="left"/>
      <protection/>
    </xf>
    <xf numFmtId="0" fontId="5" fillId="0" borderId="0" xfId="27" applyFont="1" applyAlignment="1" quotePrefix="1">
      <alignment horizontal="left"/>
      <protection/>
    </xf>
    <xf numFmtId="0" fontId="3" fillId="0" borderId="8" xfId="25" applyFont="1" applyBorder="1">
      <alignment/>
      <protection/>
    </xf>
    <xf numFmtId="3" fontId="3" fillId="0" borderId="0" xfId="19" applyNumberFormat="1" applyFont="1" applyBorder="1" applyAlignment="1">
      <alignment/>
    </xf>
    <xf numFmtId="3" fontId="3" fillId="0" borderId="0" xfId="25" applyNumberFormat="1" applyFont="1" applyBorder="1">
      <alignment/>
      <protection/>
    </xf>
    <xf numFmtId="0" fontId="3" fillId="0" borderId="8" xfId="26" applyFont="1" applyBorder="1">
      <alignment/>
      <protection/>
    </xf>
    <xf numFmtId="3" fontId="3" fillId="0" borderId="0" xfId="20" applyNumberFormat="1" applyFont="1" applyBorder="1" applyAlignment="1">
      <alignment/>
    </xf>
    <xf numFmtId="0" fontId="3" fillId="0" borderId="19" xfId="25" applyNumberFormat="1" applyFont="1" applyBorder="1" applyAlignment="1" quotePrefix="1">
      <alignment horizontal="left"/>
      <protection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0" fontId="3" fillId="0" borderId="8" xfId="27" applyFont="1" applyBorder="1">
      <alignment/>
      <protection/>
    </xf>
    <xf numFmtId="3" fontId="3" fillId="0" borderId="0" xfId="21" applyNumberFormat="1" applyFont="1" applyBorder="1" applyAlignment="1">
      <alignment/>
    </xf>
    <xf numFmtId="0" fontId="7" fillId="0" borderId="18" xfId="25" applyFont="1" applyBorder="1" applyAlignment="1" quotePrefix="1">
      <alignment horizontal="left"/>
      <protection/>
    </xf>
    <xf numFmtId="0" fontId="7" fillId="0" borderId="10" xfId="25" applyFont="1" applyBorder="1" applyAlignment="1" quotePrefix="1">
      <alignment horizontal="right"/>
      <protection/>
    </xf>
    <xf numFmtId="0" fontId="7" fillId="0" borderId="11" xfId="25" applyFont="1" applyBorder="1" applyAlignment="1" quotePrefix="1">
      <alignment horizontal="right"/>
      <protection/>
    </xf>
    <xf numFmtId="0" fontId="7" fillId="0" borderId="19" xfId="25" applyFont="1" applyBorder="1">
      <alignment/>
      <protection/>
    </xf>
    <xf numFmtId="0" fontId="7" fillId="0" borderId="0" xfId="25" applyFont="1" applyBorder="1" applyAlignment="1">
      <alignment horizontal="right"/>
      <protection/>
    </xf>
    <xf numFmtId="0" fontId="7" fillId="0" borderId="0" xfId="25" applyFont="1" applyBorder="1" applyAlignment="1" quotePrefix="1">
      <alignment horizontal="right"/>
      <protection/>
    </xf>
    <xf numFmtId="0" fontId="7" fillId="0" borderId="3" xfId="25" applyFont="1" applyBorder="1" applyAlignment="1" quotePrefix="1">
      <alignment horizontal="right"/>
      <protection/>
    </xf>
    <xf numFmtId="0" fontId="7" fillId="0" borderId="20" xfId="25" applyFont="1" applyBorder="1">
      <alignment/>
      <protection/>
    </xf>
    <xf numFmtId="0" fontId="7" fillId="0" borderId="14" xfId="25" applyFont="1" applyBorder="1" applyAlignment="1" quotePrefix="1">
      <alignment horizontal="right"/>
      <protection/>
    </xf>
    <xf numFmtId="0" fontId="7" fillId="0" borderId="15" xfId="25" applyFont="1" applyBorder="1" applyAlignment="1" quotePrefix="1">
      <alignment horizontal="right"/>
      <protection/>
    </xf>
    <xf numFmtId="0" fontId="7" fillId="0" borderId="3" xfId="25" applyFont="1" applyBorder="1" applyAlignment="1">
      <alignment horizontal="right"/>
      <protection/>
    </xf>
    <xf numFmtId="0" fontId="7" fillId="0" borderId="18" xfId="26" applyFont="1" applyBorder="1" applyAlignment="1" quotePrefix="1">
      <alignment horizontal="left"/>
      <protection/>
    </xf>
    <xf numFmtId="0" fontId="7" fillId="0" borderId="10" xfId="26" applyFont="1" applyBorder="1" applyAlignment="1" quotePrefix="1">
      <alignment horizontal="right"/>
      <protection/>
    </xf>
    <xf numFmtId="0" fontId="7" fillId="0" borderId="24" xfId="26" applyFont="1" applyBorder="1" applyAlignment="1" quotePrefix="1">
      <alignment horizontal="left"/>
      <protection/>
    </xf>
    <xf numFmtId="0" fontId="7" fillId="0" borderId="10" xfId="26" applyFont="1" applyBorder="1" applyAlignment="1">
      <alignment horizontal="right"/>
      <protection/>
    </xf>
    <xf numFmtId="0" fontId="7" fillId="0" borderId="11" xfId="26" applyFont="1" applyBorder="1" applyAlignment="1" quotePrefix="1">
      <alignment horizontal="right"/>
      <protection/>
    </xf>
    <xf numFmtId="0" fontId="7" fillId="0" borderId="19" xfId="26" applyFont="1" applyBorder="1">
      <alignment/>
      <protection/>
    </xf>
    <xf numFmtId="0" fontId="7" fillId="0" borderId="0" xfId="26" applyFont="1" applyBorder="1" applyAlignment="1">
      <alignment horizontal="right"/>
      <protection/>
    </xf>
    <xf numFmtId="0" fontId="7" fillId="0" borderId="0" xfId="26" applyFont="1" applyBorder="1" applyAlignment="1" quotePrefix="1">
      <alignment horizontal="right"/>
      <protection/>
    </xf>
    <xf numFmtId="0" fontId="7" fillId="0" borderId="3" xfId="26" applyFont="1" applyBorder="1" applyAlignment="1" quotePrefix="1">
      <alignment horizontal="right"/>
      <protection/>
    </xf>
    <xf numFmtId="0" fontId="7" fillId="0" borderId="20" xfId="26" applyFont="1" applyBorder="1">
      <alignment/>
      <protection/>
    </xf>
    <xf numFmtId="0" fontId="7" fillId="0" borderId="14" xfId="26" applyFont="1" applyBorder="1" applyAlignment="1" quotePrefix="1">
      <alignment horizontal="right"/>
      <protection/>
    </xf>
    <xf numFmtId="0" fontId="7" fillId="0" borderId="15" xfId="26" applyFont="1" applyBorder="1" applyAlignment="1" quotePrefix="1">
      <alignment horizontal="right"/>
      <protection/>
    </xf>
    <xf numFmtId="0" fontId="7" fillId="0" borderId="18" xfId="27" applyFont="1" applyBorder="1" applyAlignment="1" quotePrefix="1">
      <alignment horizontal="left"/>
      <protection/>
    </xf>
    <xf numFmtId="0" fontId="7" fillId="0" borderId="24" xfId="27" applyFont="1" applyBorder="1" applyAlignment="1" quotePrefix="1">
      <alignment horizontal="left"/>
      <protection/>
    </xf>
    <xf numFmtId="0" fontId="7" fillId="0" borderId="24" xfId="27" applyFont="1" applyBorder="1">
      <alignment/>
      <protection/>
    </xf>
    <xf numFmtId="0" fontId="7" fillId="0" borderId="24" xfId="27" applyFont="1" applyBorder="1" applyAlignment="1" quotePrefix="1">
      <alignment horizontal="center"/>
      <protection/>
    </xf>
    <xf numFmtId="0" fontId="7" fillId="0" borderId="24" xfId="27" applyFont="1" applyBorder="1" applyAlignment="1">
      <alignment horizontal="center"/>
      <protection/>
    </xf>
    <xf numFmtId="0" fontId="7" fillId="0" borderId="10" xfId="27" applyFont="1" applyBorder="1" applyAlignment="1">
      <alignment horizontal="right"/>
      <protection/>
    </xf>
    <xf numFmtId="0" fontId="7" fillId="0" borderId="11" xfId="27" applyFont="1" applyBorder="1" applyAlignment="1" quotePrefix="1">
      <alignment horizontal="right"/>
      <protection/>
    </xf>
    <xf numFmtId="0" fontId="7" fillId="0" borderId="19" xfId="27" applyFont="1" applyBorder="1">
      <alignment/>
      <protection/>
    </xf>
    <xf numFmtId="0" fontId="7" fillId="0" borderId="0" xfId="27" applyFont="1" applyBorder="1" applyAlignment="1">
      <alignment horizontal="right"/>
      <protection/>
    </xf>
    <xf numFmtId="0" fontId="7" fillId="0" borderId="0" xfId="27" applyFont="1" applyBorder="1" applyAlignment="1" quotePrefix="1">
      <alignment horizontal="right"/>
      <protection/>
    </xf>
    <xf numFmtId="0" fontId="7" fillId="0" borderId="3" xfId="27" applyFont="1" applyBorder="1" applyAlignment="1">
      <alignment horizontal="right"/>
      <protection/>
    </xf>
    <xf numFmtId="0" fontId="7" fillId="0" borderId="20" xfId="27" applyFont="1" applyBorder="1">
      <alignment/>
      <protection/>
    </xf>
    <xf numFmtId="0" fontId="7" fillId="0" borderId="14" xfId="27" applyFont="1" applyBorder="1" applyAlignment="1">
      <alignment horizontal="right"/>
      <protection/>
    </xf>
    <xf numFmtId="0" fontId="7" fillId="0" borderId="14" xfId="27" applyFont="1" applyBorder="1" applyAlignment="1" quotePrefix="1">
      <alignment horizontal="right"/>
      <protection/>
    </xf>
    <xf numFmtId="0" fontId="7" fillId="0" borderId="14" xfId="27" applyFont="1" applyBorder="1">
      <alignment/>
      <protection/>
    </xf>
    <xf numFmtId="0" fontId="7" fillId="0" borderId="15" xfId="27" applyFont="1" applyBorder="1" applyAlignment="1" quotePrefix="1">
      <alignment horizontal="right"/>
      <protection/>
    </xf>
    <xf numFmtId="0" fontId="7" fillId="0" borderId="0" xfId="27" applyFont="1" applyAlignment="1">
      <alignment horizontal="right"/>
      <protection/>
    </xf>
    <xf numFmtId="0" fontId="7" fillId="0" borderId="3" xfId="27" applyFont="1" applyBorder="1" applyAlignment="1" quotePrefix="1">
      <alignment horizontal="right"/>
      <protection/>
    </xf>
    <xf numFmtId="0" fontId="7" fillId="0" borderId="0" xfId="27" applyFont="1" applyBorder="1" applyAlignment="1">
      <alignment horizontal="center"/>
      <protection/>
    </xf>
    <xf numFmtId="0" fontId="7" fillId="0" borderId="0" xfId="27" applyFont="1" applyBorder="1" applyAlignment="1">
      <alignment horizontal="left"/>
      <protection/>
    </xf>
    <xf numFmtId="3" fontId="1" fillId="0" borderId="0" xfId="28" applyNumberFormat="1" applyFont="1" applyFill="1">
      <alignment/>
      <protection/>
    </xf>
    <xf numFmtId="0" fontId="1" fillId="0" borderId="0" xfId="27" applyFont="1" applyAlignment="1">
      <alignment horizontal="center"/>
      <protection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0" fontId="7" fillId="0" borderId="24" xfId="27" applyFont="1" applyBorder="1" applyAlignment="1" quotePrefix="1">
      <alignment horizontal="center"/>
      <protection/>
    </xf>
    <xf numFmtId="0" fontId="7" fillId="0" borderId="24" xfId="27" applyFont="1" applyBorder="1" applyAlignment="1">
      <alignment horizontal="center"/>
      <protection/>
    </xf>
    <xf numFmtId="38" fontId="7" fillId="0" borderId="0" xfId="25" applyNumberFormat="1" applyFont="1" applyBorder="1">
      <alignment/>
      <protection/>
    </xf>
    <xf numFmtId="3" fontId="1" fillId="0" borderId="0" xfId="28" applyNumberFormat="1" applyFont="1" applyBorder="1" applyAlignment="1">
      <alignment horizontal="right"/>
      <protection/>
    </xf>
    <xf numFmtId="3" fontId="4" fillId="0" borderId="14" xfId="22" applyNumberFormat="1" applyFont="1" applyBorder="1" applyAlignment="1">
      <alignment/>
    </xf>
    <xf numFmtId="3" fontId="2" fillId="0" borderId="15" xfId="28" applyNumberFormat="1" applyFont="1" applyBorder="1" applyAlignment="1">
      <alignment horizontal="right"/>
      <protection/>
    </xf>
    <xf numFmtId="0" fontId="2" fillId="0" borderId="0" xfId="25" applyFont="1" applyBorder="1" applyAlignment="1" quotePrefix="1">
      <alignment horizontal="left"/>
      <protection/>
    </xf>
    <xf numFmtId="0" fontId="5" fillId="0" borderId="0" xfId="25" applyFont="1" applyBorder="1">
      <alignment/>
      <protection/>
    </xf>
    <xf numFmtId="0" fontId="7" fillId="0" borderId="0" xfId="25" applyFont="1" applyBorder="1">
      <alignment/>
      <protection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Millares_SOAPAB" xfId="19"/>
    <cellStyle name="Millares_SOAPC" xfId="20"/>
    <cellStyle name="Millares_SOAPDE" xfId="21"/>
    <cellStyle name="Millares_SOAPFGH" xfId="22"/>
    <cellStyle name="Currency" xfId="23"/>
    <cellStyle name="Currency [0]" xfId="24"/>
    <cellStyle name="Normal_SOAPAB" xfId="25"/>
    <cellStyle name="Normal_SOAPC" xfId="26"/>
    <cellStyle name="Normal_SOAPDE" xfId="27"/>
    <cellStyle name="Normal_SOAPFGH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K117"/>
  <sheetViews>
    <sheetView workbookViewId="0" topLeftCell="A1">
      <selection activeCell="E17" sqref="E17"/>
    </sheetView>
  </sheetViews>
  <sheetFormatPr defaultColWidth="11.421875" defaultRowHeight="12.75"/>
  <cols>
    <col min="1" max="1" width="22.421875" style="16" customWidth="1"/>
    <col min="2" max="4" width="13.7109375" style="16" customWidth="1"/>
    <col min="5" max="5" width="16.57421875" style="114" customWidth="1"/>
    <col min="6" max="6" width="11.7109375" style="16" customWidth="1"/>
    <col min="7" max="7" width="9.140625" style="17" customWidth="1"/>
    <col min="8" max="8" width="8.8515625" style="17" customWidth="1"/>
    <col min="9" max="9" width="9.140625" style="17" customWidth="1"/>
    <col min="10" max="11" width="11.421875" style="17" customWidth="1"/>
    <col min="12" max="16384" width="11.421875" style="16" customWidth="1"/>
  </cols>
  <sheetData>
    <row r="1" ht="12.75">
      <c r="A1" s="15"/>
    </row>
    <row r="2" ht="12.75">
      <c r="A2" s="15"/>
    </row>
    <row r="3" spans="1:6" ht="12.75">
      <c r="A3" s="113" t="s">
        <v>64</v>
      </c>
      <c r="B3" s="17"/>
      <c r="C3" s="17"/>
      <c r="D3" s="17"/>
      <c r="E3" s="115"/>
      <c r="F3" s="17"/>
    </row>
    <row r="5" ht="12.75">
      <c r="A5" s="148" t="s">
        <v>65</v>
      </c>
    </row>
    <row r="6" spans="1:2" ht="12.75" customHeight="1">
      <c r="A6" s="145" t="s">
        <v>95</v>
      </c>
      <c r="B6" s="18"/>
    </row>
    <row r="7" spans="1:7" ht="12.75" customHeight="1">
      <c r="A7" s="161"/>
      <c r="B7" s="162" t="s">
        <v>49</v>
      </c>
      <c r="C7" s="162" t="s">
        <v>49</v>
      </c>
      <c r="D7" s="162" t="s">
        <v>49</v>
      </c>
      <c r="E7" s="163" t="s">
        <v>66</v>
      </c>
      <c r="G7" s="214"/>
    </row>
    <row r="8" spans="1:5" ht="12.75" customHeight="1">
      <c r="A8" s="164" t="s">
        <v>1</v>
      </c>
      <c r="B8" s="165" t="s">
        <v>67</v>
      </c>
      <c r="C8" s="166" t="s">
        <v>25</v>
      </c>
      <c r="D8" s="165" t="s">
        <v>68</v>
      </c>
      <c r="E8" s="167" t="s">
        <v>69</v>
      </c>
    </row>
    <row r="9" spans="1:9" ht="12.75">
      <c r="A9" s="168"/>
      <c r="B9" s="169" t="s">
        <v>70</v>
      </c>
      <c r="C9" s="169" t="s">
        <v>71</v>
      </c>
      <c r="D9" s="169" t="s">
        <v>72</v>
      </c>
      <c r="E9" s="170" t="s">
        <v>73</v>
      </c>
      <c r="G9" s="215"/>
      <c r="H9" s="216"/>
      <c r="I9" s="115"/>
    </row>
    <row r="10" spans="1:10" ht="12.75">
      <c r="A10" s="106" t="s">
        <v>86</v>
      </c>
      <c r="B10" s="19">
        <v>0</v>
      </c>
      <c r="C10" s="19">
        <v>0</v>
      </c>
      <c r="D10" s="111">
        <v>0</v>
      </c>
      <c r="E10" s="116">
        <f aca="true" t="shared" si="0" ref="E10:E22">SUM(B10:D10)</f>
        <v>0</v>
      </c>
      <c r="G10" s="20"/>
      <c r="H10" s="20"/>
      <c r="I10" s="210"/>
      <c r="J10" s="104"/>
    </row>
    <row r="11" spans="1:10" ht="12.75">
      <c r="A11" s="140" t="s">
        <v>83</v>
      </c>
      <c r="B11" s="21">
        <v>2</v>
      </c>
      <c r="C11" s="21">
        <v>0</v>
      </c>
      <c r="D11" s="22">
        <v>1361</v>
      </c>
      <c r="E11" s="116">
        <f t="shared" si="0"/>
        <v>1363</v>
      </c>
      <c r="G11" s="20"/>
      <c r="H11" s="20"/>
      <c r="I11" s="210"/>
      <c r="J11" s="104"/>
    </row>
    <row r="12" spans="1:10" ht="12.75">
      <c r="A12" s="140" t="s">
        <v>91</v>
      </c>
      <c r="B12" s="21">
        <v>8</v>
      </c>
      <c r="C12" s="21">
        <v>0</v>
      </c>
      <c r="D12" s="22">
        <v>1063</v>
      </c>
      <c r="E12" s="116">
        <f t="shared" si="0"/>
        <v>1071</v>
      </c>
      <c r="G12" s="20"/>
      <c r="H12" s="20"/>
      <c r="I12" s="210"/>
      <c r="J12" s="104"/>
    </row>
    <row r="13" spans="1:10" ht="12.75">
      <c r="A13" s="140" t="s">
        <v>9</v>
      </c>
      <c r="B13" s="21">
        <v>1</v>
      </c>
      <c r="C13" s="21">
        <v>0</v>
      </c>
      <c r="D13" s="22">
        <v>108</v>
      </c>
      <c r="E13" s="116">
        <f t="shared" si="0"/>
        <v>109</v>
      </c>
      <c r="G13" s="20"/>
      <c r="H13" s="20"/>
      <c r="I13" s="210"/>
      <c r="J13" s="104"/>
    </row>
    <row r="14" spans="1:10" ht="12.75">
      <c r="A14" s="141" t="s">
        <v>85</v>
      </c>
      <c r="B14" s="21">
        <v>8</v>
      </c>
      <c r="C14" s="21">
        <v>0</v>
      </c>
      <c r="D14" s="22">
        <v>198</v>
      </c>
      <c r="E14" s="116">
        <f t="shared" si="0"/>
        <v>206</v>
      </c>
      <c r="G14" s="20"/>
      <c r="H14" s="20"/>
      <c r="I14" s="210"/>
      <c r="J14" s="104"/>
    </row>
    <row r="15" spans="1:10" ht="12.75">
      <c r="A15" s="142" t="s">
        <v>10</v>
      </c>
      <c r="B15" s="21">
        <v>0</v>
      </c>
      <c r="C15" s="21">
        <v>0</v>
      </c>
      <c r="D15" s="22">
        <v>365</v>
      </c>
      <c r="E15" s="116">
        <f t="shared" si="0"/>
        <v>365</v>
      </c>
      <c r="G15" s="20"/>
      <c r="H15" s="20"/>
      <c r="I15" s="210"/>
      <c r="J15" s="104"/>
    </row>
    <row r="16" spans="1:10" ht="12.75">
      <c r="A16" s="142" t="s">
        <v>90</v>
      </c>
      <c r="B16" s="21">
        <v>24</v>
      </c>
      <c r="C16" s="21">
        <v>161</v>
      </c>
      <c r="D16" s="22">
        <v>984</v>
      </c>
      <c r="E16" s="116">
        <f t="shared" si="0"/>
        <v>1169</v>
      </c>
      <c r="G16" s="20"/>
      <c r="H16" s="20"/>
      <c r="I16" s="210"/>
      <c r="J16" s="104"/>
    </row>
    <row r="17" spans="1:10" ht="12.75">
      <c r="A17" s="141" t="s">
        <v>11</v>
      </c>
      <c r="B17" s="16">
        <v>10</v>
      </c>
      <c r="C17" s="16">
        <v>0</v>
      </c>
      <c r="D17" s="23">
        <v>73</v>
      </c>
      <c r="E17" s="116">
        <f t="shared" si="0"/>
        <v>83</v>
      </c>
      <c r="G17" s="20"/>
      <c r="H17" s="20"/>
      <c r="I17" s="210"/>
      <c r="J17" s="104"/>
    </row>
    <row r="18" spans="1:10" ht="12.75">
      <c r="A18" s="140" t="s">
        <v>92</v>
      </c>
      <c r="B18" s="21">
        <v>0</v>
      </c>
      <c r="C18" s="21">
        <v>0</v>
      </c>
      <c r="D18" s="22">
        <v>5</v>
      </c>
      <c r="E18" s="116">
        <f t="shared" si="0"/>
        <v>5</v>
      </c>
      <c r="G18" s="20"/>
      <c r="H18" s="20"/>
      <c r="I18" s="210"/>
      <c r="J18" s="104"/>
    </row>
    <row r="19" spans="1:10" ht="12.75">
      <c r="A19" s="140" t="s">
        <v>93</v>
      </c>
      <c r="B19" s="21">
        <v>0</v>
      </c>
      <c r="C19" s="21">
        <v>0</v>
      </c>
      <c r="D19" s="22">
        <v>465</v>
      </c>
      <c r="E19" s="116">
        <f t="shared" si="0"/>
        <v>465</v>
      </c>
      <c r="G19" s="20"/>
      <c r="H19" s="20"/>
      <c r="I19" s="210"/>
      <c r="J19" s="104"/>
    </row>
    <row r="20" spans="1:7" ht="12.75">
      <c r="A20" s="142" t="s">
        <v>87</v>
      </c>
      <c r="B20" s="21">
        <v>0</v>
      </c>
      <c r="C20" s="21">
        <v>0</v>
      </c>
      <c r="D20" s="110">
        <v>242</v>
      </c>
      <c r="E20" s="116">
        <f t="shared" si="0"/>
        <v>242</v>
      </c>
      <c r="G20" s="20"/>
    </row>
    <row r="21" spans="1:7" ht="12.75">
      <c r="A21" s="142" t="s">
        <v>94</v>
      </c>
      <c r="B21" s="21">
        <v>1</v>
      </c>
      <c r="C21" s="21">
        <v>0</v>
      </c>
      <c r="D21" s="110">
        <v>1477</v>
      </c>
      <c r="E21" s="116">
        <f t="shared" si="0"/>
        <v>1478</v>
      </c>
      <c r="G21" s="20"/>
    </row>
    <row r="22" spans="1:11" ht="12.75">
      <c r="A22" s="140" t="s">
        <v>12</v>
      </c>
      <c r="B22" s="21">
        <v>1</v>
      </c>
      <c r="C22" s="21">
        <v>0</v>
      </c>
      <c r="D22" s="22">
        <v>299</v>
      </c>
      <c r="E22" s="116">
        <f t="shared" si="0"/>
        <v>300</v>
      </c>
      <c r="G22" s="20"/>
      <c r="K22" s="16"/>
    </row>
    <row r="23" spans="1:11" ht="12.75">
      <c r="A23" s="140" t="s">
        <v>98</v>
      </c>
      <c r="B23" s="21">
        <v>0</v>
      </c>
      <c r="C23" s="21">
        <v>0</v>
      </c>
      <c r="D23" s="22">
        <v>1</v>
      </c>
      <c r="E23" s="116">
        <f>SUM(B23:D23)</f>
        <v>1</v>
      </c>
      <c r="G23" s="20"/>
      <c r="H23" s="104"/>
      <c r="I23" s="104"/>
      <c r="K23" s="16"/>
    </row>
    <row r="24" spans="1:5" ht="12.75" customHeight="1">
      <c r="A24" s="24"/>
      <c r="B24" s="25"/>
      <c r="C24" s="26"/>
      <c r="D24" s="26"/>
      <c r="E24" s="117"/>
    </row>
    <row r="25" spans="1:7" ht="12.75" customHeight="1">
      <c r="A25" s="151" t="s">
        <v>13</v>
      </c>
      <c r="B25" s="152">
        <f>SUM(B10:B23)</f>
        <v>55</v>
      </c>
      <c r="C25" s="152">
        <f>SUM(C10:C23)</f>
        <v>161</v>
      </c>
      <c r="D25" s="152">
        <f>SUM(D10:D23)</f>
        <v>6641</v>
      </c>
      <c r="E25" s="11">
        <f>SUM(E10:E23)</f>
        <v>6857</v>
      </c>
      <c r="F25" s="27"/>
      <c r="G25" s="20"/>
    </row>
    <row r="26" spans="1:5" ht="12.75" customHeight="1">
      <c r="A26" s="28"/>
      <c r="B26" s="29"/>
      <c r="C26" s="30"/>
      <c r="D26" s="30"/>
      <c r="E26" s="118"/>
    </row>
    <row r="27" spans="2:5" ht="12.75" customHeight="1">
      <c r="B27" s="31"/>
      <c r="C27" s="20"/>
      <c r="D27" s="20"/>
      <c r="E27" s="119"/>
    </row>
    <row r="28" spans="1:5" ht="12.75" customHeight="1">
      <c r="A28" s="15"/>
      <c r="B28" s="31"/>
      <c r="C28" s="20"/>
      <c r="D28" s="20"/>
      <c r="E28" s="119"/>
    </row>
    <row r="29" spans="1:5" ht="12.75" customHeight="1">
      <c r="A29" s="32"/>
      <c r="B29" s="31"/>
      <c r="C29" s="20"/>
      <c r="D29" s="20"/>
      <c r="E29" s="119"/>
    </row>
    <row r="30" spans="1:5" ht="12.75" customHeight="1">
      <c r="A30" s="32"/>
      <c r="B30" s="31"/>
      <c r="C30" s="20"/>
      <c r="D30" s="20"/>
      <c r="E30" s="119"/>
    </row>
    <row r="32" ht="12.75" customHeight="1"/>
    <row r="33" ht="12.75" customHeight="1"/>
    <row r="53" ht="12.75">
      <c r="F53" s="33"/>
    </row>
    <row r="54" ht="12.75" customHeight="1"/>
    <row r="56" ht="12.75">
      <c r="A56" s="15"/>
    </row>
    <row r="117" spans="1:5" ht="15.75">
      <c r="A117" s="28"/>
      <c r="B117" s="29"/>
      <c r="C117" s="30"/>
      <c r="D117" s="30"/>
      <c r="E117" s="118"/>
    </row>
  </sheetData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6"/>
  <sheetViews>
    <sheetView tabSelected="1" workbookViewId="0" topLeftCell="A1">
      <selection activeCell="E25" sqref="E25"/>
    </sheetView>
  </sheetViews>
  <sheetFormatPr defaultColWidth="11.421875" defaultRowHeight="12.75"/>
  <cols>
    <col min="1" max="1" width="22.421875" style="0" customWidth="1"/>
    <col min="2" max="4" width="13.7109375" style="0" customWidth="1"/>
    <col min="5" max="5" width="16.57421875" style="0" customWidth="1"/>
  </cols>
  <sheetData>
    <row r="3" ht="12.75">
      <c r="A3" s="113" t="s">
        <v>64</v>
      </c>
    </row>
    <row r="4" spans="1:5" ht="12.75">
      <c r="A4" s="15"/>
      <c r="B4" s="16"/>
      <c r="C4" s="16"/>
      <c r="D4" s="16"/>
      <c r="E4" s="114"/>
    </row>
    <row r="5" spans="1:5" ht="12.75">
      <c r="A5" s="148" t="s">
        <v>74</v>
      </c>
      <c r="B5" s="16"/>
      <c r="C5" s="16"/>
      <c r="D5" s="16"/>
      <c r="E5" s="114"/>
    </row>
    <row r="6" spans="1:5" ht="12.75">
      <c r="A6" s="145" t="str">
        <f>'A-N° Sinies Denun'!A6</f>
        <v>      (entre el 1 de enero y 31 de marzo de 2006)</v>
      </c>
      <c r="B6" s="121"/>
      <c r="C6" s="16"/>
      <c r="D6" s="16"/>
      <c r="E6" s="114"/>
    </row>
    <row r="7" spans="1:5" ht="12.75">
      <c r="A7" s="161"/>
      <c r="B7" s="162" t="s">
        <v>49</v>
      </c>
      <c r="C7" s="162" t="s">
        <v>49</v>
      </c>
      <c r="D7" s="162" t="s">
        <v>49</v>
      </c>
      <c r="E7" s="163" t="s">
        <v>37</v>
      </c>
    </row>
    <row r="8" spans="1:5" ht="12.75">
      <c r="A8" s="164" t="s">
        <v>1</v>
      </c>
      <c r="B8" s="165" t="s">
        <v>53</v>
      </c>
      <c r="C8" s="166" t="s">
        <v>75</v>
      </c>
      <c r="D8" s="165" t="s">
        <v>54</v>
      </c>
      <c r="E8" s="171"/>
    </row>
    <row r="9" spans="1:5" ht="12.75">
      <c r="A9" s="168"/>
      <c r="B9" s="169" t="s">
        <v>76</v>
      </c>
      <c r="C9" s="169" t="s">
        <v>77</v>
      </c>
      <c r="D9" s="169" t="s">
        <v>78</v>
      </c>
      <c r="E9" s="170" t="s">
        <v>79</v>
      </c>
    </row>
    <row r="10" spans="1:5" ht="12.75">
      <c r="A10" s="143" t="str">
        <f>'A-N° Sinies Denun'!A10</f>
        <v>ABN Amro</v>
      </c>
      <c r="B10" s="22">
        <v>0</v>
      </c>
      <c r="C10" s="22">
        <v>0</v>
      </c>
      <c r="D10" s="22">
        <v>0</v>
      </c>
      <c r="E10" s="120">
        <f aca="true" t="shared" si="0" ref="E10:E22">SUM(B10:D10)</f>
        <v>0</v>
      </c>
    </row>
    <row r="11" spans="1:5" ht="12.75">
      <c r="A11" s="144" t="str">
        <f>'A-N° Sinies Denun'!A11</f>
        <v>Aseguradora Magallanes</v>
      </c>
      <c r="B11" s="22">
        <v>999</v>
      </c>
      <c r="C11" s="22">
        <v>0</v>
      </c>
      <c r="D11" s="22">
        <v>362</v>
      </c>
      <c r="E11" s="120">
        <f t="shared" si="0"/>
        <v>1361</v>
      </c>
    </row>
    <row r="12" spans="1:5" ht="12.75">
      <c r="A12" s="144" t="str">
        <f>'A-N° Sinies Denun'!A12</f>
        <v>Bci</v>
      </c>
      <c r="B12" s="22">
        <v>42</v>
      </c>
      <c r="C12" s="22">
        <v>829</v>
      </c>
      <c r="D12" s="22">
        <v>192</v>
      </c>
      <c r="E12" s="120">
        <f t="shared" si="0"/>
        <v>1063</v>
      </c>
    </row>
    <row r="13" spans="1:5" ht="12.75">
      <c r="A13" s="144" t="str">
        <f>'A-N° Sinies Denun'!A13</f>
        <v>Chilena Consolidada</v>
      </c>
      <c r="B13" s="22">
        <v>24</v>
      </c>
      <c r="C13" s="22">
        <v>70</v>
      </c>
      <c r="D13" s="22">
        <v>14</v>
      </c>
      <c r="E13" s="120">
        <f t="shared" si="0"/>
        <v>108</v>
      </c>
    </row>
    <row r="14" spans="1:5" ht="12.75">
      <c r="A14" s="144" t="str">
        <f>'A-N° Sinies Denun'!A14</f>
        <v>Consorcio Nacional</v>
      </c>
      <c r="B14" s="22">
        <v>0</v>
      </c>
      <c r="C14" s="22">
        <v>195</v>
      </c>
      <c r="D14" s="22">
        <v>3</v>
      </c>
      <c r="E14" s="120">
        <f t="shared" si="0"/>
        <v>198</v>
      </c>
    </row>
    <row r="15" spans="1:5" ht="12.75">
      <c r="A15" s="144" t="str">
        <f>'A-N° Sinies Denun'!A15</f>
        <v>Cruz del Sur</v>
      </c>
      <c r="B15" s="22">
        <v>21</v>
      </c>
      <c r="C15" s="22">
        <v>320</v>
      </c>
      <c r="D15" s="22">
        <v>24</v>
      </c>
      <c r="E15" s="120">
        <f t="shared" si="0"/>
        <v>365</v>
      </c>
    </row>
    <row r="16" spans="1:5" ht="12.75">
      <c r="A16" s="144" t="str">
        <f>'A-N° Sinies Denun'!A16</f>
        <v>ING Vida</v>
      </c>
      <c r="B16" s="22">
        <v>30</v>
      </c>
      <c r="C16" s="22">
        <v>954</v>
      </c>
      <c r="D16" s="22">
        <v>0</v>
      </c>
      <c r="E16" s="120">
        <f t="shared" si="0"/>
        <v>984</v>
      </c>
    </row>
    <row r="17" spans="1:5" ht="12.75">
      <c r="A17" s="144" t="str">
        <f>'A-N° Sinies Denun'!A17</f>
        <v>Interamericana Vida</v>
      </c>
      <c r="B17" s="22">
        <v>1</v>
      </c>
      <c r="C17" s="22">
        <v>65</v>
      </c>
      <c r="D17" s="22">
        <v>7</v>
      </c>
      <c r="E17" s="120">
        <f t="shared" si="0"/>
        <v>73</v>
      </c>
    </row>
    <row r="18" spans="1:5" ht="12.75">
      <c r="A18" s="144" t="str">
        <f>'A-N° Sinies Denun'!A18</f>
        <v>Ise Chile</v>
      </c>
      <c r="B18" s="22">
        <v>5</v>
      </c>
      <c r="C18" s="22">
        <v>0</v>
      </c>
      <c r="D18" s="22">
        <v>0</v>
      </c>
      <c r="E18" s="120">
        <f t="shared" si="0"/>
        <v>5</v>
      </c>
    </row>
    <row r="19" spans="1:5" ht="12.75">
      <c r="A19" s="144" t="str">
        <f>'A-N° Sinies Denun'!A19</f>
        <v>Liberty</v>
      </c>
      <c r="B19" s="22">
        <v>31</v>
      </c>
      <c r="C19" s="22">
        <v>276</v>
      </c>
      <c r="D19" s="22">
        <v>158</v>
      </c>
      <c r="E19" s="120">
        <f t="shared" si="0"/>
        <v>465</v>
      </c>
    </row>
    <row r="20" spans="1:5" ht="12.75">
      <c r="A20" s="144" t="str">
        <f>'A-N° Sinies Denun'!A20</f>
        <v>Mapfre</v>
      </c>
      <c r="B20" s="22">
        <v>91</v>
      </c>
      <c r="C20" s="22">
        <v>151</v>
      </c>
      <c r="D20" s="22">
        <v>0</v>
      </c>
      <c r="E20" s="120">
        <f t="shared" si="0"/>
        <v>242</v>
      </c>
    </row>
    <row r="21" spans="1:5" ht="12.75">
      <c r="A21" s="144" t="str">
        <f>'A-N° Sinies Denun'!A21</f>
        <v>Penta Security</v>
      </c>
      <c r="B21" s="22">
        <v>87</v>
      </c>
      <c r="C21" s="22">
        <v>1066</v>
      </c>
      <c r="D21" s="22">
        <v>324</v>
      </c>
      <c r="E21" s="120">
        <f t="shared" si="0"/>
        <v>1477</v>
      </c>
    </row>
    <row r="22" spans="1:5" ht="12.75">
      <c r="A22" s="144" t="str">
        <f>'A-N° Sinies Denun'!A22</f>
        <v>Renta Nacional</v>
      </c>
      <c r="B22" s="22">
        <v>30</v>
      </c>
      <c r="C22" s="22">
        <v>166</v>
      </c>
      <c r="D22" s="22">
        <v>103</v>
      </c>
      <c r="E22" s="120">
        <f t="shared" si="0"/>
        <v>299</v>
      </c>
    </row>
    <row r="23" spans="1:5" ht="12.75">
      <c r="A23" s="144" t="str">
        <f>'A-N° Sinies Denun'!A23</f>
        <v>Royal</v>
      </c>
      <c r="B23" s="22">
        <v>1</v>
      </c>
      <c r="C23" s="22">
        <v>0</v>
      </c>
      <c r="D23" s="22">
        <v>0</v>
      </c>
      <c r="E23" s="120">
        <f>SUM(B23:D23)</f>
        <v>1</v>
      </c>
    </row>
    <row r="24" spans="1:5" ht="12.75">
      <c r="A24" s="24"/>
      <c r="B24" s="25"/>
      <c r="C24" s="26"/>
      <c r="D24" s="26"/>
      <c r="E24" s="117"/>
    </row>
    <row r="25" spans="1:5" ht="12.75">
      <c r="A25" s="151" t="s">
        <v>13</v>
      </c>
      <c r="B25" s="152">
        <f>SUM(B10:B23)</f>
        <v>1362</v>
      </c>
      <c r="C25" s="153">
        <f>SUM(C10:C23)</f>
        <v>4092</v>
      </c>
      <c r="D25" s="153">
        <f>SUM(D10:D23)</f>
        <v>1187</v>
      </c>
      <c r="E25" s="1">
        <f>SUM(E10:E23)</f>
        <v>6641</v>
      </c>
    </row>
    <row r="26" spans="1:5" ht="15.75">
      <c r="A26" s="28"/>
      <c r="B26" s="29"/>
      <c r="C26" s="30"/>
      <c r="D26" s="30"/>
      <c r="E26" s="118"/>
    </row>
  </sheetData>
  <printOptions/>
  <pageMargins left="1.19" right="0.75" top="0.8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128"/>
  <sheetViews>
    <sheetView workbookViewId="0" topLeftCell="A1">
      <selection activeCell="B17" sqref="B17"/>
    </sheetView>
  </sheetViews>
  <sheetFormatPr defaultColWidth="11.421875" defaultRowHeight="12.75"/>
  <cols>
    <col min="1" max="1" width="22.421875" style="35" customWidth="1"/>
    <col min="2" max="2" width="10.140625" style="35" customWidth="1"/>
    <col min="3" max="4" width="11.7109375" style="35" customWidth="1"/>
    <col min="5" max="5" width="14.00390625" style="35" customWidth="1"/>
    <col min="6" max="6" width="12.421875" style="35" customWidth="1"/>
    <col min="7" max="7" width="21.7109375" style="123" customWidth="1"/>
    <col min="8" max="16384" width="11.421875" style="35" customWidth="1"/>
  </cols>
  <sheetData>
    <row r="1" ht="12.75">
      <c r="A1" s="34"/>
    </row>
    <row r="3" ht="12.75">
      <c r="A3" s="113" t="s">
        <v>64</v>
      </c>
    </row>
    <row r="4" ht="12.75">
      <c r="A4" s="34"/>
    </row>
    <row r="5" ht="12.75">
      <c r="A5" s="149" t="s">
        <v>17</v>
      </c>
    </row>
    <row r="6" spans="1:2" ht="12.75">
      <c r="A6" s="146" t="str">
        <f>'A-N° Sinies Denun'!$A$6</f>
        <v>      (entre el 1 de enero y 31 de marzo de 2006)</v>
      </c>
      <c r="B6" s="122"/>
    </row>
    <row r="7" spans="1:7" ht="12.75">
      <c r="A7" s="172"/>
      <c r="B7" s="173" t="s">
        <v>18</v>
      </c>
      <c r="C7" s="174" t="s">
        <v>84</v>
      </c>
      <c r="D7" s="174"/>
      <c r="E7" s="173" t="s">
        <v>19</v>
      </c>
      <c r="F7" s="175" t="s">
        <v>20</v>
      </c>
      <c r="G7" s="176" t="s">
        <v>21</v>
      </c>
    </row>
    <row r="8" spans="1:7" ht="12.75">
      <c r="A8" s="177" t="s">
        <v>1</v>
      </c>
      <c r="B8" s="178"/>
      <c r="C8" s="179" t="s">
        <v>22</v>
      </c>
      <c r="D8" s="178" t="s">
        <v>23</v>
      </c>
      <c r="E8" s="178" t="s">
        <v>24</v>
      </c>
      <c r="F8" s="178" t="s">
        <v>25</v>
      </c>
      <c r="G8" s="180" t="s">
        <v>26</v>
      </c>
    </row>
    <row r="9" spans="1:7" ht="12.75">
      <c r="A9" s="181"/>
      <c r="B9" s="182" t="s">
        <v>27</v>
      </c>
      <c r="C9" s="182" t="s">
        <v>28</v>
      </c>
      <c r="D9" s="182" t="s">
        <v>29</v>
      </c>
      <c r="E9" s="182" t="s">
        <v>30</v>
      </c>
      <c r="F9" s="182" t="s">
        <v>31</v>
      </c>
      <c r="G9" s="183" t="s">
        <v>32</v>
      </c>
    </row>
    <row r="10" spans="1:7" ht="12.75">
      <c r="A10" s="105" t="str">
        <f>'A-N° Sinies Denun'!A10</f>
        <v>ABN Amro</v>
      </c>
      <c r="B10" s="21">
        <v>0</v>
      </c>
      <c r="C10" s="21">
        <v>0</v>
      </c>
      <c r="D10" s="21">
        <v>0</v>
      </c>
      <c r="E10" s="22">
        <v>0</v>
      </c>
      <c r="F10" s="21">
        <v>0</v>
      </c>
      <c r="G10" s="124">
        <f aca="true" t="shared" si="0" ref="G10:G23">SUM(B10:F10)</f>
        <v>0</v>
      </c>
    </row>
    <row r="11" spans="1:7" ht="12.75">
      <c r="A11" s="107" t="str">
        <f>'A-N° Sinies Denun'!A11</f>
        <v>Aseguradora Magallanes</v>
      </c>
      <c r="B11" s="21">
        <v>83</v>
      </c>
      <c r="C11" s="21">
        <v>4</v>
      </c>
      <c r="D11" s="21">
        <v>1</v>
      </c>
      <c r="E11" s="22">
        <v>0</v>
      </c>
      <c r="F11" s="21">
        <v>1931</v>
      </c>
      <c r="G11" s="124">
        <f t="shared" si="0"/>
        <v>2019</v>
      </c>
    </row>
    <row r="12" spans="1:7" ht="12.75">
      <c r="A12" s="107" t="str">
        <f>'A-N° Sinies Denun'!A12</f>
        <v>Bci</v>
      </c>
      <c r="B12" s="21">
        <v>85</v>
      </c>
      <c r="C12" s="21">
        <v>4</v>
      </c>
      <c r="D12" s="21">
        <v>0</v>
      </c>
      <c r="E12" s="22">
        <v>1675</v>
      </c>
      <c r="F12" s="21">
        <v>0</v>
      </c>
      <c r="G12" s="124">
        <f t="shared" si="0"/>
        <v>1764</v>
      </c>
    </row>
    <row r="13" spans="1:7" ht="12.75">
      <c r="A13" s="107" t="str">
        <f>'A-N° Sinies Denun'!A13</f>
        <v>Chilena Consolidada</v>
      </c>
      <c r="B13" s="21">
        <v>9</v>
      </c>
      <c r="C13" s="21">
        <v>0</v>
      </c>
      <c r="D13" s="21">
        <v>0</v>
      </c>
      <c r="E13" s="22">
        <v>134</v>
      </c>
      <c r="F13" s="21">
        <v>0</v>
      </c>
      <c r="G13" s="124">
        <f t="shared" si="0"/>
        <v>143</v>
      </c>
    </row>
    <row r="14" spans="1:7" ht="12.75">
      <c r="A14" s="107" t="str">
        <f>'A-N° Sinies Denun'!A14</f>
        <v>Consorcio Nacional</v>
      </c>
      <c r="B14" s="21">
        <v>7</v>
      </c>
      <c r="C14" s="21">
        <v>0</v>
      </c>
      <c r="D14" s="21">
        <v>0</v>
      </c>
      <c r="E14" s="22">
        <v>285</v>
      </c>
      <c r="F14" s="21">
        <v>0</v>
      </c>
      <c r="G14" s="124">
        <f t="shared" si="0"/>
        <v>292</v>
      </c>
    </row>
    <row r="15" spans="1:7" ht="12.75">
      <c r="A15" s="107" t="str">
        <f>'A-N° Sinies Denun'!A15</f>
        <v>Cruz del Sur</v>
      </c>
      <c r="B15" s="21">
        <v>26</v>
      </c>
      <c r="C15" s="21">
        <v>2</v>
      </c>
      <c r="D15" s="21">
        <v>3</v>
      </c>
      <c r="E15" s="22">
        <v>517</v>
      </c>
      <c r="F15" s="21">
        <v>0</v>
      </c>
      <c r="G15" s="124">
        <f t="shared" si="0"/>
        <v>548</v>
      </c>
    </row>
    <row r="16" spans="1:7" ht="12.75">
      <c r="A16" s="107" t="str">
        <f>'A-N° Sinies Denun'!A16</f>
        <v>ING Vida</v>
      </c>
      <c r="B16" s="21">
        <v>45</v>
      </c>
      <c r="C16" s="21">
        <v>1</v>
      </c>
      <c r="D16" s="21">
        <v>0</v>
      </c>
      <c r="E16" s="22">
        <v>1333</v>
      </c>
      <c r="F16" s="21">
        <v>231</v>
      </c>
      <c r="G16" s="124">
        <f t="shared" si="0"/>
        <v>1610</v>
      </c>
    </row>
    <row r="17" spans="1:7" ht="12.75">
      <c r="A17" s="107" t="str">
        <f>'A-N° Sinies Denun'!A17</f>
        <v>Interamericana Vida</v>
      </c>
      <c r="B17" s="21">
        <v>3</v>
      </c>
      <c r="C17" s="21">
        <v>0</v>
      </c>
      <c r="D17" s="21">
        <v>0</v>
      </c>
      <c r="E17" s="22">
        <v>106</v>
      </c>
      <c r="F17" s="21">
        <v>0</v>
      </c>
      <c r="G17" s="124">
        <f t="shared" si="0"/>
        <v>109</v>
      </c>
    </row>
    <row r="18" spans="1:7" ht="12.75">
      <c r="A18" s="107" t="str">
        <f>'A-N° Sinies Denun'!A18</f>
        <v>Ise Chile</v>
      </c>
      <c r="B18" s="21">
        <v>2</v>
      </c>
      <c r="C18" s="21">
        <v>0</v>
      </c>
      <c r="D18" s="21">
        <v>0</v>
      </c>
      <c r="E18" s="22">
        <v>3</v>
      </c>
      <c r="F18" s="21">
        <v>0</v>
      </c>
      <c r="G18" s="124">
        <f t="shared" si="0"/>
        <v>5</v>
      </c>
    </row>
    <row r="19" spans="1:7" ht="12.75">
      <c r="A19" s="107" t="str">
        <f>'A-N° Sinies Denun'!A19</f>
        <v>Liberty</v>
      </c>
      <c r="B19" s="21">
        <v>22</v>
      </c>
      <c r="C19" s="21">
        <v>0</v>
      </c>
      <c r="D19" s="21">
        <v>0</v>
      </c>
      <c r="E19" s="22">
        <v>666</v>
      </c>
      <c r="F19" s="21">
        <v>0</v>
      </c>
      <c r="G19" s="124">
        <f t="shared" si="0"/>
        <v>688</v>
      </c>
    </row>
    <row r="20" spans="1:7" ht="12.75">
      <c r="A20" s="107" t="str">
        <f>'A-N° Sinies Denun'!A20</f>
        <v>Mapfre</v>
      </c>
      <c r="B20" s="21">
        <v>32</v>
      </c>
      <c r="C20" s="21">
        <v>0</v>
      </c>
      <c r="D20" s="21">
        <v>0</v>
      </c>
      <c r="E20" s="22">
        <v>426</v>
      </c>
      <c r="F20" s="21">
        <v>0</v>
      </c>
      <c r="G20" s="124">
        <f t="shared" si="0"/>
        <v>458</v>
      </c>
    </row>
    <row r="21" spans="1:7" ht="12.75">
      <c r="A21" s="107" t="str">
        <f>'A-N° Sinies Denun'!A21</f>
        <v>Penta Security</v>
      </c>
      <c r="B21" s="21">
        <v>93</v>
      </c>
      <c r="C21" s="21">
        <v>2</v>
      </c>
      <c r="D21" s="21">
        <v>1</v>
      </c>
      <c r="E21" s="22">
        <v>2490</v>
      </c>
      <c r="F21" s="21">
        <v>0</v>
      </c>
      <c r="G21" s="124">
        <f t="shared" si="0"/>
        <v>2586</v>
      </c>
    </row>
    <row r="22" spans="1:7" ht="12.75">
      <c r="A22" s="107" t="str">
        <f>'A-N° Sinies Denun'!A22</f>
        <v>Renta Nacional</v>
      </c>
      <c r="B22" s="21">
        <v>18</v>
      </c>
      <c r="C22" s="21">
        <v>0</v>
      </c>
      <c r="D22" s="21">
        <v>0</v>
      </c>
      <c r="E22" s="22">
        <v>29</v>
      </c>
      <c r="F22" s="21">
        <v>0</v>
      </c>
      <c r="G22" s="124">
        <f t="shared" si="0"/>
        <v>47</v>
      </c>
    </row>
    <row r="23" spans="1:7" ht="12.75">
      <c r="A23" s="107" t="str">
        <f>'A-N° Sinies Denun'!A23</f>
        <v>Royal</v>
      </c>
      <c r="B23" s="21">
        <v>0</v>
      </c>
      <c r="C23" s="21">
        <v>0</v>
      </c>
      <c r="D23" s="21">
        <v>0</v>
      </c>
      <c r="E23" s="22">
        <v>1</v>
      </c>
      <c r="F23" s="21">
        <v>0</v>
      </c>
      <c r="G23" s="124">
        <f t="shared" si="0"/>
        <v>1</v>
      </c>
    </row>
    <row r="24" spans="1:10" ht="12.75">
      <c r="A24" s="36"/>
      <c r="B24" s="37"/>
      <c r="C24" s="38"/>
      <c r="D24" s="38"/>
      <c r="E24" s="39"/>
      <c r="F24" s="39"/>
      <c r="G24" s="125"/>
      <c r="H24" s="40"/>
      <c r="I24" s="41"/>
      <c r="J24" s="41"/>
    </row>
    <row r="25" spans="1:7" ht="12.75" customHeight="1">
      <c r="A25" s="154" t="s">
        <v>13</v>
      </c>
      <c r="B25" s="155">
        <f>SUM(B10:B23)</f>
        <v>425</v>
      </c>
      <c r="C25" s="155">
        <f>SUM(C10:C23)</f>
        <v>13</v>
      </c>
      <c r="D25" s="155">
        <f>SUM(D10:D23)</f>
        <v>5</v>
      </c>
      <c r="E25" s="155">
        <f>SUM(E10:E23)</f>
        <v>7665</v>
      </c>
      <c r="F25" s="155">
        <f>SUM(F10:F23)</f>
        <v>2162</v>
      </c>
      <c r="G25" s="10">
        <f>SUM(G10:G23)</f>
        <v>10270</v>
      </c>
    </row>
    <row r="26" spans="1:7" ht="15.75">
      <c r="A26" s="42"/>
      <c r="B26" s="43"/>
      <c r="C26" s="44"/>
      <c r="D26" s="44"/>
      <c r="E26" s="45"/>
      <c r="F26" s="45"/>
      <c r="G26" s="126"/>
    </row>
    <row r="27" ht="12.75">
      <c r="A27" s="16"/>
    </row>
    <row r="128" ht="12.75">
      <c r="I128" s="46"/>
    </row>
  </sheetData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251"/>
  <sheetViews>
    <sheetView workbookViewId="0" topLeftCell="A1">
      <selection activeCell="B17" sqref="B17"/>
    </sheetView>
  </sheetViews>
  <sheetFormatPr defaultColWidth="11.421875" defaultRowHeight="12.75"/>
  <cols>
    <col min="1" max="1" width="22.421875" style="48" customWidth="1"/>
    <col min="2" max="2" width="10.140625" style="48" customWidth="1"/>
    <col min="3" max="3" width="11.140625" style="48" customWidth="1"/>
    <col min="4" max="4" width="12.28125" style="48" customWidth="1"/>
    <col min="5" max="5" width="14.00390625" style="128" customWidth="1"/>
    <col min="6" max="6" width="14.7109375" style="48" customWidth="1"/>
    <col min="7" max="7" width="11.00390625" style="48" customWidth="1"/>
    <col min="8" max="8" width="15.8515625" style="128" customWidth="1"/>
    <col min="9" max="16384" width="11.421875" style="48" customWidth="1"/>
  </cols>
  <sheetData>
    <row r="1" ht="12.75">
      <c r="A1" s="47"/>
    </row>
    <row r="3" ht="12.75">
      <c r="A3" s="113" t="s">
        <v>64</v>
      </c>
    </row>
    <row r="4" ht="12.75">
      <c r="A4" s="47"/>
    </row>
    <row r="5" spans="1:8" ht="12.75">
      <c r="A5" s="150" t="s">
        <v>33</v>
      </c>
      <c r="H5" s="133"/>
    </row>
    <row r="6" spans="1:2" ht="12.75">
      <c r="A6" s="147" t="s">
        <v>96</v>
      </c>
      <c r="B6" s="131"/>
    </row>
    <row r="7" spans="1:8" ht="12.75">
      <c r="A7" s="184"/>
      <c r="B7" s="185" t="s">
        <v>34</v>
      </c>
      <c r="C7" s="186"/>
      <c r="D7" s="187"/>
      <c r="E7" s="188"/>
      <c r="F7" s="189" t="s">
        <v>35</v>
      </c>
      <c r="G7" s="189" t="s">
        <v>36</v>
      </c>
      <c r="H7" s="190" t="s">
        <v>37</v>
      </c>
    </row>
    <row r="8" spans="1:8" ht="12.75">
      <c r="A8" s="191" t="s">
        <v>1</v>
      </c>
      <c r="B8" s="192" t="s">
        <v>18</v>
      </c>
      <c r="C8" s="193" t="s">
        <v>38</v>
      </c>
      <c r="D8" s="193" t="s">
        <v>39</v>
      </c>
      <c r="E8" s="193" t="s">
        <v>40</v>
      </c>
      <c r="F8" s="193" t="s">
        <v>41</v>
      </c>
      <c r="G8" s="192" t="s">
        <v>42</v>
      </c>
      <c r="H8" s="194" t="s">
        <v>43</v>
      </c>
    </row>
    <row r="9" spans="1:8" ht="12.75">
      <c r="A9" s="195"/>
      <c r="B9" s="196"/>
      <c r="C9" s="197"/>
      <c r="D9" s="198"/>
      <c r="E9" s="197" t="s">
        <v>44</v>
      </c>
      <c r="F9" s="197" t="s">
        <v>45</v>
      </c>
      <c r="G9" s="197" t="s">
        <v>46</v>
      </c>
      <c r="H9" s="199" t="s">
        <v>47</v>
      </c>
    </row>
    <row r="10" spans="1:8" ht="12.75">
      <c r="A10" s="106" t="str">
        <f>'A-N° Sinies Denun'!A10</f>
        <v>ABN Amro</v>
      </c>
      <c r="B10" s="22">
        <v>0</v>
      </c>
      <c r="C10" s="22">
        <v>0</v>
      </c>
      <c r="D10" s="22">
        <v>0</v>
      </c>
      <c r="E10" s="112">
        <f aca="true" t="shared" si="0" ref="E10:E23">SUM(B10:D10)</f>
        <v>0</v>
      </c>
      <c r="F10" s="22">
        <v>3092</v>
      </c>
      <c r="G10" s="22">
        <v>0</v>
      </c>
      <c r="H10" s="134">
        <f aca="true" t="shared" si="1" ref="H10:H23">SUM(E10:G10)</f>
        <v>3092</v>
      </c>
    </row>
    <row r="11" spans="1:8" ht="12.75">
      <c r="A11" s="108" t="str">
        <f>'A-N° Sinies Denun'!A11</f>
        <v>Aseguradora Magallanes</v>
      </c>
      <c r="B11" s="22">
        <v>385198</v>
      </c>
      <c r="C11" s="22">
        <v>2663</v>
      </c>
      <c r="D11" s="22">
        <v>21513</v>
      </c>
      <c r="E11" s="112">
        <f t="shared" si="0"/>
        <v>409374</v>
      </c>
      <c r="F11" s="22">
        <v>481932</v>
      </c>
      <c r="G11" s="22">
        <v>0</v>
      </c>
      <c r="H11" s="134">
        <f t="shared" si="1"/>
        <v>891306</v>
      </c>
    </row>
    <row r="12" spans="1:8" ht="12.75">
      <c r="A12" s="108" t="str">
        <f>'A-N° Sinies Denun'!A12</f>
        <v>Bci</v>
      </c>
      <c r="B12" s="22">
        <v>350816</v>
      </c>
      <c r="C12" s="22">
        <v>4476</v>
      </c>
      <c r="D12" s="22">
        <v>26873</v>
      </c>
      <c r="E12" s="112">
        <f t="shared" si="0"/>
        <v>382165</v>
      </c>
      <c r="F12" s="48">
        <v>485300</v>
      </c>
      <c r="G12" s="22">
        <v>942</v>
      </c>
      <c r="H12" s="134">
        <f>SUM(E12:G12)</f>
        <v>868407</v>
      </c>
    </row>
    <row r="13" spans="1:8" ht="12.75">
      <c r="A13" s="108" t="str">
        <f>'A-N° Sinies Denun'!A13</f>
        <v>Chilena Consolidada</v>
      </c>
      <c r="B13" s="22">
        <v>21519</v>
      </c>
      <c r="C13" s="22">
        <v>9349</v>
      </c>
      <c r="D13" s="22">
        <v>0</v>
      </c>
      <c r="E13" s="112">
        <f t="shared" si="0"/>
        <v>30868</v>
      </c>
      <c r="F13" s="22">
        <v>54634</v>
      </c>
      <c r="G13" s="22">
        <v>0</v>
      </c>
      <c r="H13" s="134">
        <f t="shared" si="1"/>
        <v>85502</v>
      </c>
    </row>
    <row r="14" spans="1:8" ht="12.75">
      <c r="A14" s="108" t="str">
        <f>'A-N° Sinies Denun'!A14</f>
        <v>Consorcio Nacional</v>
      </c>
      <c r="B14" s="22">
        <v>43925</v>
      </c>
      <c r="C14" s="22">
        <v>0</v>
      </c>
      <c r="D14" s="22">
        <v>5376</v>
      </c>
      <c r="E14" s="112">
        <f t="shared" si="0"/>
        <v>49301</v>
      </c>
      <c r="F14" s="22">
        <v>69357</v>
      </c>
      <c r="G14" s="22">
        <v>0</v>
      </c>
      <c r="H14" s="134">
        <f t="shared" si="1"/>
        <v>118658</v>
      </c>
    </row>
    <row r="15" spans="1:8" ht="12.75">
      <c r="A15" s="108" t="str">
        <f>'A-N° Sinies Denun'!A15</f>
        <v>Cruz del Sur</v>
      </c>
      <c r="B15" s="22">
        <v>141618</v>
      </c>
      <c r="C15" s="22">
        <v>0</v>
      </c>
      <c r="D15" s="22">
        <v>6091</v>
      </c>
      <c r="E15" s="112">
        <f t="shared" si="0"/>
        <v>147709</v>
      </c>
      <c r="F15" s="22">
        <v>205316</v>
      </c>
      <c r="G15" s="22">
        <v>0</v>
      </c>
      <c r="H15" s="134">
        <f t="shared" si="1"/>
        <v>353025</v>
      </c>
    </row>
    <row r="16" spans="1:8" ht="12.75">
      <c r="A16" s="108" t="str">
        <f>'A-N° Sinies Denun'!A16</f>
        <v>ING Vida</v>
      </c>
      <c r="B16" s="22">
        <v>309242</v>
      </c>
      <c r="C16" s="22">
        <v>4558</v>
      </c>
      <c r="D16" s="22">
        <v>13965</v>
      </c>
      <c r="E16" s="112">
        <f t="shared" si="0"/>
        <v>327765</v>
      </c>
      <c r="F16" s="22">
        <v>438754</v>
      </c>
      <c r="G16" s="22">
        <v>17322</v>
      </c>
      <c r="H16" s="134">
        <f t="shared" si="1"/>
        <v>783841</v>
      </c>
    </row>
    <row r="17" spans="1:8" ht="12.75">
      <c r="A17" s="108" t="str">
        <f>'A-N° Sinies Denun'!A17</f>
        <v>Interamericana Vida</v>
      </c>
      <c r="B17" s="22">
        <v>10760</v>
      </c>
      <c r="C17" s="22">
        <v>0</v>
      </c>
      <c r="D17" s="22">
        <v>0</v>
      </c>
      <c r="E17" s="112">
        <f t="shared" si="0"/>
        <v>10760</v>
      </c>
      <c r="F17" s="22">
        <v>28064</v>
      </c>
      <c r="G17" s="22">
        <v>0</v>
      </c>
      <c r="H17" s="134">
        <f t="shared" si="1"/>
        <v>38824</v>
      </c>
    </row>
    <row r="18" spans="1:8" ht="12.75">
      <c r="A18" s="108" t="str">
        <f>'A-N° Sinies Denun'!A18</f>
        <v>Ise Chile</v>
      </c>
      <c r="B18" s="22">
        <v>10749</v>
      </c>
      <c r="C18" s="22">
        <v>0</v>
      </c>
      <c r="D18" s="22">
        <v>0</v>
      </c>
      <c r="E18" s="112">
        <f t="shared" si="0"/>
        <v>10749</v>
      </c>
      <c r="F18" s="22">
        <v>4908</v>
      </c>
      <c r="G18" s="22">
        <v>0</v>
      </c>
      <c r="H18" s="134">
        <f t="shared" si="1"/>
        <v>15657</v>
      </c>
    </row>
    <row r="19" spans="1:8" ht="12.75">
      <c r="A19" s="108" t="str">
        <f>'A-N° Sinies Denun'!A19</f>
        <v>Liberty</v>
      </c>
      <c r="B19" s="22">
        <v>125987</v>
      </c>
      <c r="C19" s="22">
        <v>0</v>
      </c>
      <c r="D19" s="22">
        <v>0</v>
      </c>
      <c r="E19" s="112">
        <f t="shared" si="0"/>
        <v>125987</v>
      </c>
      <c r="F19" s="22">
        <v>162276</v>
      </c>
      <c r="G19" s="22">
        <v>13</v>
      </c>
      <c r="H19" s="134">
        <f t="shared" si="1"/>
        <v>288276</v>
      </c>
    </row>
    <row r="20" spans="1:8" ht="12.75">
      <c r="A20" s="108" t="str">
        <f>'A-N° Sinies Denun'!A20</f>
        <v>Mapfre</v>
      </c>
      <c r="B20" s="22">
        <v>202582</v>
      </c>
      <c r="C20" s="22">
        <v>0</v>
      </c>
      <c r="D20" s="22">
        <v>20467</v>
      </c>
      <c r="E20" s="112">
        <f t="shared" si="0"/>
        <v>223049</v>
      </c>
      <c r="F20" s="22">
        <v>311327</v>
      </c>
      <c r="G20" s="22">
        <v>0</v>
      </c>
      <c r="H20" s="134">
        <f t="shared" si="1"/>
        <v>534376</v>
      </c>
    </row>
    <row r="21" spans="1:8" ht="12.75">
      <c r="A21" s="108" t="str">
        <f>'A-N° Sinies Denun'!A21</f>
        <v>Penta Security</v>
      </c>
      <c r="B21" s="22">
        <v>464555</v>
      </c>
      <c r="C21" s="22">
        <v>2178</v>
      </c>
      <c r="D21" s="22">
        <v>59249</v>
      </c>
      <c r="E21" s="112">
        <f t="shared" si="0"/>
        <v>525982</v>
      </c>
      <c r="F21" s="22">
        <v>561065</v>
      </c>
      <c r="G21" s="22">
        <v>6137</v>
      </c>
      <c r="H21" s="134">
        <f t="shared" si="1"/>
        <v>1093184</v>
      </c>
    </row>
    <row r="22" spans="1:8" ht="12.75">
      <c r="A22" s="108" t="str">
        <f>'A-N° Sinies Denun'!A22</f>
        <v>Renta Nacional</v>
      </c>
      <c r="B22" s="22">
        <v>96549</v>
      </c>
      <c r="C22" s="22">
        <v>5377</v>
      </c>
      <c r="D22" s="22">
        <v>0</v>
      </c>
      <c r="E22" s="112">
        <f t="shared" si="0"/>
        <v>101926</v>
      </c>
      <c r="F22" s="22">
        <v>132970</v>
      </c>
      <c r="G22" s="22">
        <v>0</v>
      </c>
      <c r="H22" s="134">
        <f t="shared" si="1"/>
        <v>234896</v>
      </c>
    </row>
    <row r="23" spans="1:8" ht="12.75">
      <c r="A23" s="108" t="str">
        <f>'A-N° Sinies Denun'!A23</f>
        <v>Royal</v>
      </c>
      <c r="B23" s="22">
        <v>0</v>
      </c>
      <c r="C23" s="22">
        <v>0</v>
      </c>
      <c r="D23" s="22">
        <v>0</v>
      </c>
      <c r="E23" s="112">
        <f t="shared" si="0"/>
        <v>0</v>
      </c>
      <c r="F23" s="22">
        <v>112</v>
      </c>
      <c r="G23" s="22">
        <v>0</v>
      </c>
      <c r="H23" s="134">
        <f t="shared" si="1"/>
        <v>112</v>
      </c>
    </row>
    <row r="24" spans="1:9" ht="12.75">
      <c r="A24" s="49"/>
      <c r="B24" s="50"/>
      <c r="C24" s="51"/>
      <c r="D24" s="51"/>
      <c r="E24" s="129"/>
      <c r="F24" s="52"/>
      <c r="G24" s="52"/>
      <c r="H24" s="135"/>
      <c r="I24" s="53"/>
    </row>
    <row r="25" spans="1:9" s="132" customFormat="1" ht="12.75" customHeight="1">
      <c r="A25" s="156" t="s">
        <v>13</v>
      </c>
      <c r="B25" s="157">
        <f>SUM(B10:B23)</f>
        <v>2163500</v>
      </c>
      <c r="C25" s="157">
        <f>SUM(C10:C23)</f>
        <v>28601</v>
      </c>
      <c r="D25" s="157">
        <f>SUM(D10:D23)</f>
        <v>153534</v>
      </c>
      <c r="E25" s="157">
        <f>SUM(E10:E23)</f>
        <v>2345635</v>
      </c>
      <c r="F25" s="157">
        <f>SUM(F10:F23)</f>
        <v>2939107</v>
      </c>
      <c r="G25" s="157">
        <f>SUM(G10:G23)</f>
        <v>24414</v>
      </c>
      <c r="H25" s="158">
        <f>SUM(H10:H23)</f>
        <v>5309156</v>
      </c>
      <c r="I25" s="139"/>
    </row>
    <row r="26" spans="1:8" ht="15.75">
      <c r="A26" s="54"/>
      <c r="B26" s="55"/>
      <c r="C26" s="56"/>
      <c r="D26" s="56"/>
      <c r="E26" s="130"/>
      <c r="F26" s="57"/>
      <c r="G26" s="57"/>
      <c r="H26" s="136"/>
    </row>
    <row r="32" ht="12.75" customHeight="1"/>
    <row r="50" ht="12.75" customHeight="1"/>
    <row r="51" ht="12.75" customHeight="1"/>
    <row r="52" ht="12.75" customHeight="1"/>
    <row r="53" ht="12.75" customHeight="1">
      <c r="G53" s="58"/>
    </row>
    <row r="54" ht="12.75" customHeight="1"/>
    <row r="56" spans="1:6" ht="12.75">
      <c r="A56" s="15"/>
      <c r="E56" s="48"/>
      <c r="F56" s="128"/>
    </row>
    <row r="57" spans="1:6" ht="12.75">
      <c r="A57" s="16"/>
      <c r="B57" s="205"/>
      <c r="E57" s="48"/>
      <c r="F57" s="138"/>
    </row>
    <row r="58" ht="12.75">
      <c r="E58" s="48"/>
    </row>
    <row r="59" ht="12.75">
      <c r="E59" s="48"/>
    </row>
    <row r="60" ht="12.75">
      <c r="E60" s="48"/>
    </row>
    <row r="61" ht="12.75">
      <c r="E61" s="48"/>
    </row>
    <row r="62" ht="12.75">
      <c r="E62" s="48"/>
    </row>
    <row r="63" ht="12.75">
      <c r="E63" s="48"/>
    </row>
    <row r="64" ht="12.75">
      <c r="E64" s="48"/>
    </row>
    <row r="65" ht="12.75">
      <c r="E65" s="48"/>
    </row>
    <row r="66" ht="12.75">
      <c r="E66" s="48"/>
    </row>
    <row r="67" ht="12.75">
      <c r="E67" s="48"/>
    </row>
    <row r="68" ht="12.75">
      <c r="E68" s="48"/>
    </row>
    <row r="69" ht="12.75">
      <c r="E69" s="48"/>
    </row>
    <row r="70" ht="12.75">
      <c r="E70" s="48"/>
    </row>
    <row r="71" ht="12.75">
      <c r="E71" s="48"/>
    </row>
    <row r="72" ht="12.75">
      <c r="E72" s="48"/>
    </row>
    <row r="73" ht="12.75">
      <c r="E73" s="48"/>
    </row>
    <row r="74" ht="12.75">
      <c r="E74" s="48"/>
    </row>
    <row r="75" ht="12.75">
      <c r="E75" s="48"/>
    </row>
    <row r="76" ht="12.75">
      <c r="E76" s="48"/>
    </row>
    <row r="77" ht="12.75">
      <c r="E77" s="48"/>
    </row>
    <row r="78" ht="12.75">
      <c r="E78" s="48"/>
    </row>
    <row r="79" ht="12.75">
      <c r="E79" s="48"/>
    </row>
    <row r="80" ht="12.75">
      <c r="E80" s="48"/>
    </row>
    <row r="81" ht="12.75">
      <c r="E81" s="48"/>
    </row>
    <row r="82" ht="12.75">
      <c r="E82" s="48"/>
    </row>
    <row r="83" ht="12.75">
      <c r="E83" s="48"/>
    </row>
    <row r="84" ht="12.75">
      <c r="E84" s="48"/>
    </row>
    <row r="85" ht="12.75">
      <c r="E85" s="48"/>
    </row>
    <row r="86" ht="12.75">
      <c r="E86" s="48"/>
    </row>
    <row r="87" ht="12.75">
      <c r="E87" s="48"/>
    </row>
    <row r="88" ht="12.75">
      <c r="E88" s="48"/>
    </row>
    <row r="89" ht="12.75">
      <c r="E89" s="48"/>
    </row>
    <row r="90" ht="12.75">
      <c r="E90" s="48"/>
    </row>
    <row r="91" ht="12.75">
      <c r="E91" s="48"/>
    </row>
    <row r="92" spans="5:10" ht="12.75">
      <c r="E92" s="48"/>
      <c r="J92" s="59"/>
    </row>
    <row r="93" ht="12.75">
      <c r="E93" s="48"/>
    </row>
    <row r="94" ht="12.75">
      <c r="E94" s="48"/>
    </row>
    <row r="95" ht="12.75">
      <c r="E95" s="48"/>
    </row>
    <row r="96" ht="12.75">
      <c r="E96" s="48"/>
    </row>
    <row r="97" ht="12.75">
      <c r="E97" s="48"/>
    </row>
    <row r="98" ht="12.75">
      <c r="E98" s="48"/>
    </row>
    <row r="99" ht="12.75">
      <c r="E99" s="48"/>
    </row>
    <row r="100" ht="12.75">
      <c r="E100" s="48"/>
    </row>
    <row r="101" ht="12.75">
      <c r="E101" s="48"/>
    </row>
    <row r="102" ht="12.75">
      <c r="E102" s="48"/>
    </row>
    <row r="103" ht="12.75">
      <c r="E103" s="48"/>
    </row>
    <row r="104" ht="12.75">
      <c r="E104" s="48"/>
    </row>
    <row r="105" ht="12.75">
      <c r="E105" s="48"/>
    </row>
    <row r="106" ht="12.75">
      <c r="E106" s="48"/>
    </row>
    <row r="107" ht="12.75">
      <c r="E107" s="48"/>
    </row>
    <row r="108" ht="12.75">
      <c r="E108" s="48"/>
    </row>
    <row r="109" ht="12.75">
      <c r="E109" s="48"/>
    </row>
    <row r="110" ht="12.75">
      <c r="E110" s="48"/>
    </row>
    <row r="111" ht="12.75">
      <c r="E111" s="48"/>
    </row>
    <row r="112" ht="12.75">
      <c r="E112" s="48"/>
    </row>
    <row r="113" ht="12.75">
      <c r="E113" s="48"/>
    </row>
    <row r="114" ht="12.75">
      <c r="E114" s="48"/>
    </row>
    <row r="115" ht="12.75">
      <c r="E115" s="48"/>
    </row>
    <row r="116" ht="12.75">
      <c r="E116" s="48"/>
    </row>
    <row r="117" ht="12.75">
      <c r="E117" s="48"/>
    </row>
    <row r="118" ht="12.75">
      <c r="E118" s="48"/>
    </row>
    <row r="119" ht="12.75">
      <c r="E119" s="48"/>
    </row>
    <row r="120" ht="12.75">
      <c r="E120" s="48"/>
    </row>
    <row r="121" ht="12.75">
      <c r="E121" s="48"/>
    </row>
    <row r="122" ht="12.75">
      <c r="E122" s="48"/>
    </row>
    <row r="123" ht="12.75">
      <c r="E123" s="48"/>
    </row>
    <row r="124" ht="12.75">
      <c r="E124" s="48"/>
    </row>
    <row r="125" ht="12.75">
      <c r="E125" s="48"/>
    </row>
    <row r="126" ht="12.75">
      <c r="E126" s="48"/>
    </row>
    <row r="127" ht="12.75">
      <c r="E127" s="48"/>
    </row>
    <row r="128" ht="12.75">
      <c r="E128" s="48"/>
    </row>
    <row r="129" ht="12.75">
      <c r="E129" s="48"/>
    </row>
    <row r="130" ht="12.75">
      <c r="E130" s="48"/>
    </row>
    <row r="131" ht="12.75">
      <c r="E131" s="48"/>
    </row>
    <row r="132" ht="12.75">
      <c r="E132" s="48"/>
    </row>
    <row r="133" ht="12.75">
      <c r="E133" s="48"/>
    </row>
    <row r="134" ht="12.75">
      <c r="E134" s="48"/>
    </row>
    <row r="135" ht="12.75">
      <c r="E135" s="48"/>
    </row>
    <row r="136" ht="12.75">
      <c r="E136" s="48"/>
    </row>
    <row r="137" ht="12.75">
      <c r="E137" s="48"/>
    </row>
    <row r="138" ht="12.75">
      <c r="E138" s="48"/>
    </row>
    <row r="139" ht="12.75">
      <c r="E139" s="48"/>
    </row>
    <row r="140" ht="12.75">
      <c r="E140" s="48"/>
    </row>
    <row r="141" ht="12.75">
      <c r="E141" s="48"/>
    </row>
    <row r="142" ht="12.75">
      <c r="E142" s="48"/>
    </row>
    <row r="143" ht="12.75">
      <c r="E143" s="48"/>
    </row>
    <row r="144" ht="12.75">
      <c r="E144" s="48"/>
    </row>
    <row r="145" ht="12.75">
      <c r="E145" s="48"/>
    </row>
    <row r="146" ht="12.75">
      <c r="E146" s="48"/>
    </row>
    <row r="147" ht="12.75">
      <c r="E147" s="48"/>
    </row>
    <row r="148" ht="12.75">
      <c r="E148" s="48"/>
    </row>
    <row r="149" ht="12.75">
      <c r="E149" s="48"/>
    </row>
    <row r="150" ht="12.75">
      <c r="E150" s="48"/>
    </row>
    <row r="151" ht="12.75">
      <c r="E151" s="48"/>
    </row>
    <row r="152" ht="12.75">
      <c r="E152" s="48"/>
    </row>
    <row r="153" ht="12.75">
      <c r="E153" s="48"/>
    </row>
    <row r="154" ht="12.75">
      <c r="E154" s="48"/>
    </row>
    <row r="155" ht="12.75">
      <c r="E155" s="48"/>
    </row>
    <row r="156" ht="12.75">
      <c r="E156" s="48"/>
    </row>
    <row r="157" ht="12.75">
      <c r="E157" s="48"/>
    </row>
    <row r="158" ht="12.75">
      <c r="E158" s="48"/>
    </row>
    <row r="159" ht="12.75">
      <c r="E159" s="48"/>
    </row>
    <row r="160" ht="12.75">
      <c r="E160" s="48"/>
    </row>
    <row r="161" ht="12.75">
      <c r="E161" s="48"/>
    </row>
    <row r="162" ht="12.75">
      <c r="E162" s="48"/>
    </row>
    <row r="163" ht="12.75">
      <c r="E163" s="48"/>
    </row>
    <row r="164" ht="12.75">
      <c r="E164" s="48"/>
    </row>
    <row r="165" ht="12.75">
      <c r="E165" s="48"/>
    </row>
    <row r="166" ht="12.75">
      <c r="E166" s="48"/>
    </row>
    <row r="167" ht="12.75">
      <c r="E167" s="48"/>
    </row>
    <row r="168" ht="12.75">
      <c r="E168" s="48"/>
    </row>
    <row r="169" ht="12.75">
      <c r="E169" s="48"/>
    </row>
    <row r="170" ht="12.75">
      <c r="E170" s="48"/>
    </row>
    <row r="171" ht="12.75">
      <c r="E171" s="48"/>
    </row>
    <row r="172" ht="12.75">
      <c r="E172" s="48"/>
    </row>
    <row r="173" ht="12.75">
      <c r="E173" s="48"/>
    </row>
    <row r="174" ht="12.75">
      <c r="E174" s="48"/>
    </row>
    <row r="175" ht="12.75">
      <c r="E175" s="48"/>
    </row>
    <row r="176" ht="12.75">
      <c r="E176" s="48"/>
    </row>
    <row r="177" ht="12.75">
      <c r="E177" s="48"/>
    </row>
    <row r="178" ht="12.75">
      <c r="E178" s="48"/>
    </row>
    <row r="179" ht="12.75">
      <c r="E179" s="48"/>
    </row>
    <row r="180" ht="12.75">
      <c r="E180" s="48"/>
    </row>
    <row r="181" ht="12.75">
      <c r="E181" s="48"/>
    </row>
    <row r="182" ht="12.75">
      <c r="E182" s="48"/>
    </row>
    <row r="183" ht="12.75">
      <c r="E183" s="48"/>
    </row>
    <row r="184" ht="12.75">
      <c r="E184" s="48"/>
    </row>
    <row r="185" ht="12.75">
      <c r="E185" s="48"/>
    </row>
    <row r="186" ht="12.75">
      <c r="E186" s="48"/>
    </row>
    <row r="187" ht="12.75">
      <c r="E187" s="48"/>
    </row>
    <row r="188" ht="12.75">
      <c r="E188" s="48"/>
    </row>
    <row r="189" ht="12.75">
      <c r="E189" s="48"/>
    </row>
    <row r="190" ht="12.75">
      <c r="E190" s="48"/>
    </row>
    <row r="191" ht="12.75">
      <c r="E191" s="48"/>
    </row>
    <row r="192" ht="12.75">
      <c r="E192" s="48"/>
    </row>
    <row r="193" ht="12.75">
      <c r="E193" s="48"/>
    </row>
    <row r="194" ht="12.75">
      <c r="E194" s="48"/>
    </row>
    <row r="195" ht="12.75">
      <c r="E195" s="48"/>
    </row>
    <row r="196" ht="12.75">
      <c r="E196" s="48"/>
    </row>
    <row r="197" ht="12.75">
      <c r="E197" s="48"/>
    </row>
    <row r="198" ht="12.75">
      <c r="E198" s="48"/>
    </row>
    <row r="199" ht="12.75">
      <c r="E199" s="48"/>
    </row>
    <row r="200" ht="12.75">
      <c r="E200" s="48"/>
    </row>
    <row r="201" ht="12.75">
      <c r="E201" s="48"/>
    </row>
    <row r="202" ht="12.75">
      <c r="E202" s="48"/>
    </row>
    <row r="203" ht="12.75">
      <c r="E203" s="48"/>
    </row>
    <row r="204" ht="12.75">
      <c r="E204" s="48"/>
    </row>
    <row r="205" ht="12.75">
      <c r="E205" s="48"/>
    </row>
    <row r="206" ht="12.75">
      <c r="E206" s="48"/>
    </row>
    <row r="207" ht="12.75">
      <c r="E207" s="48"/>
    </row>
    <row r="208" ht="12.75">
      <c r="E208" s="48"/>
    </row>
    <row r="209" ht="12.75">
      <c r="E209" s="48"/>
    </row>
    <row r="210" ht="12.75">
      <c r="E210" s="48"/>
    </row>
    <row r="211" ht="12.75">
      <c r="E211" s="48"/>
    </row>
    <row r="212" ht="12.75">
      <c r="E212" s="48"/>
    </row>
    <row r="213" ht="12.75">
      <c r="E213" s="48"/>
    </row>
    <row r="214" ht="12.75">
      <c r="E214" s="48"/>
    </row>
    <row r="215" ht="12.75">
      <c r="E215" s="48"/>
    </row>
    <row r="216" ht="12.75">
      <c r="E216" s="48"/>
    </row>
    <row r="217" ht="12.75">
      <c r="E217" s="48"/>
    </row>
    <row r="218" ht="12.75">
      <c r="E218" s="48"/>
    </row>
    <row r="219" ht="12.75">
      <c r="E219" s="48"/>
    </row>
    <row r="220" ht="12.75">
      <c r="E220" s="48"/>
    </row>
    <row r="221" ht="12.75">
      <c r="E221" s="48"/>
    </row>
    <row r="222" ht="12.75">
      <c r="E222" s="48"/>
    </row>
    <row r="223" ht="12.75">
      <c r="E223" s="48"/>
    </row>
    <row r="224" ht="12.75">
      <c r="E224" s="48"/>
    </row>
    <row r="225" ht="12.75">
      <c r="E225" s="48"/>
    </row>
    <row r="226" ht="12.75">
      <c r="E226" s="48"/>
    </row>
    <row r="227" ht="12.75">
      <c r="E227" s="48"/>
    </row>
    <row r="228" ht="12.75">
      <c r="E228" s="48"/>
    </row>
    <row r="229" ht="12.75">
      <c r="E229" s="48"/>
    </row>
    <row r="230" ht="12.75">
      <c r="E230" s="48"/>
    </row>
    <row r="231" ht="12.75">
      <c r="E231" s="48"/>
    </row>
    <row r="232" ht="12.75">
      <c r="E232" s="48"/>
    </row>
    <row r="233" ht="12.75">
      <c r="E233" s="48"/>
    </row>
    <row r="234" ht="12.75">
      <c r="E234" s="48"/>
    </row>
    <row r="235" ht="12.75">
      <c r="E235" s="48"/>
    </row>
    <row r="236" ht="12.75">
      <c r="E236" s="48"/>
    </row>
    <row r="237" ht="12.75">
      <c r="E237" s="48"/>
    </row>
    <row r="238" ht="12.75">
      <c r="E238" s="48"/>
    </row>
    <row r="239" ht="12.75">
      <c r="E239" s="48"/>
    </row>
    <row r="240" ht="12.75">
      <c r="E240" s="48"/>
    </row>
    <row r="241" ht="12.75">
      <c r="E241" s="48"/>
    </row>
    <row r="242" ht="12.75">
      <c r="E242" s="48"/>
    </row>
    <row r="243" ht="12.75">
      <c r="E243" s="48"/>
    </row>
    <row r="244" ht="12.75">
      <c r="E244" s="48"/>
    </row>
    <row r="245" ht="12.75">
      <c r="E245" s="48"/>
    </row>
    <row r="246" ht="12.75">
      <c r="E246" s="48"/>
    </row>
    <row r="247" ht="12.75">
      <c r="E247" s="48"/>
    </row>
    <row r="248" ht="12.75">
      <c r="E248" s="48"/>
    </row>
    <row r="249" ht="12.75">
      <c r="E249" s="48"/>
    </row>
    <row r="250" ht="12.75">
      <c r="E250" s="48"/>
    </row>
    <row r="251" ht="12.75">
      <c r="E251" s="48"/>
    </row>
  </sheetData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F29"/>
  <sheetViews>
    <sheetView workbookViewId="0" topLeftCell="A1">
      <selection activeCell="F18" sqref="F18"/>
    </sheetView>
  </sheetViews>
  <sheetFormatPr defaultColWidth="11.421875" defaultRowHeight="12.75"/>
  <cols>
    <col min="1" max="1" width="22.421875" style="0" customWidth="1"/>
    <col min="2" max="5" width="13.7109375" style="0" customWidth="1"/>
    <col min="6" max="6" width="16.57421875" style="0" customWidth="1"/>
  </cols>
  <sheetData>
    <row r="3" ht="12.75">
      <c r="A3" s="113" t="s">
        <v>64</v>
      </c>
    </row>
    <row r="4" spans="1:6" ht="12.75">
      <c r="A4" s="47"/>
      <c r="B4" s="48"/>
      <c r="C4" s="48"/>
      <c r="D4" s="48"/>
      <c r="E4" s="128"/>
      <c r="F4" s="48"/>
    </row>
    <row r="5" spans="1:6" ht="12.75">
      <c r="A5" s="150" t="s">
        <v>48</v>
      </c>
      <c r="B5" s="48"/>
      <c r="C5" s="48"/>
      <c r="D5" s="48"/>
      <c r="E5" s="128"/>
      <c r="F5" s="48"/>
    </row>
    <row r="6" spans="1:6" ht="12.75">
      <c r="A6" s="147" t="str">
        <f>'D-Sinies Pag Direc'!A6</f>
        <v>      (entre el 1 de enero y 31 de marzo de 2006, montos expresados en miles de pesos de marzo de 2006)</v>
      </c>
      <c r="B6" s="131"/>
      <c r="C6" s="48"/>
      <c r="D6" s="48"/>
      <c r="E6" s="128"/>
      <c r="F6" s="48"/>
    </row>
    <row r="7" spans="1:6" ht="12.75">
      <c r="A7" s="184"/>
      <c r="B7" s="208" t="s">
        <v>80</v>
      </c>
      <c r="C7" s="209"/>
      <c r="D7" s="189" t="s">
        <v>50</v>
      </c>
      <c r="E7" s="189" t="s">
        <v>51</v>
      </c>
      <c r="F7" s="190" t="s">
        <v>52</v>
      </c>
    </row>
    <row r="8" spans="1:6" ht="12.75">
      <c r="A8" s="191" t="s">
        <v>1</v>
      </c>
      <c r="B8" s="193" t="s">
        <v>53</v>
      </c>
      <c r="C8" s="193" t="s">
        <v>54</v>
      </c>
      <c r="D8" s="200" t="s">
        <v>81</v>
      </c>
      <c r="E8" s="200" t="s">
        <v>55</v>
      </c>
      <c r="F8" s="201" t="s">
        <v>56</v>
      </c>
    </row>
    <row r="9" spans="1:6" ht="12.75">
      <c r="A9" s="191"/>
      <c r="B9" s="202"/>
      <c r="C9" s="203"/>
      <c r="D9" s="200" t="s">
        <v>82</v>
      </c>
      <c r="E9" s="192" t="s">
        <v>57</v>
      </c>
      <c r="F9" s="201" t="s">
        <v>58</v>
      </c>
    </row>
    <row r="10" spans="1:6" ht="12.75">
      <c r="A10" s="195"/>
      <c r="B10" s="197" t="s">
        <v>59</v>
      </c>
      <c r="C10" s="197" t="s">
        <v>60</v>
      </c>
      <c r="D10" s="197" t="s">
        <v>61</v>
      </c>
      <c r="E10" s="197" t="s">
        <v>62</v>
      </c>
      <c r="F10" s="199" t="s">
        <v>63</v>
      </c>
    </row>
    <row r="11" spans="1:6" ht="12.75">
      <c r="A11" s="105" t="str">
        <f>'D-Sinies Pag Direc'!A10</f>
        <v>ABN Amro</v>
      </c>
      <c r="B11" s="127">
        <f>'D-Sinies Pag Direc'!H10</f>
        <v>3092</v>
      </c>
      <c r="C11" s="22">
        <v>6276</v>
      </c>
      <c r="D11" s="22">
        <v>0</v>
      </c>
      <c r="E11" s="22">
        <v>9345</v>
      </c>
      <c r="F11" s="137">
        <f aca="true" t="shared" si="0" ref="F11:F23">SUM(B11:D11)-E11</f>
        <v>23</v>
      </c>
    </row>
    <row r="12" spans="1:6" ht="12.75">
      <c r="A12" s="107" t="str">
        <f>'D-Sinies Pag Direc'!A11</f>
        <v>Aseguradora Magallanes</v>
      </c>
      <c r="B12" s="127">
        <f>'D-Sinies Pag Direc'!H11</f>
        <v>891306</v>
      </c>
      <c r="C12" s="22">
        <v>320965</v>
      </c>
      <c r="D12" s="22">
        <v>469711</v>
      </c>
      <c r="E12" s="22">
        <v>291518</v>
      </c>
      <c r="F12" s="137">
        <f t="shared" si="0"/>
        <v>1390464</v>
      </c>
    </row>
    <row r="13" spans="1:6" ht="12.75">
      <c r="A13" s="107" t="str">
        <f>'D-Sinies Pag Direc'!A12</f>
        <v>Bci</v>
      </c>
      <c r="B13" s="127">
        <f>'D-Sinies Pag Direc'!H12</f>
        <v>868407</v>
      </c>
      <c r="C13" s="22">
        <v>1135790</v>
      </c>
      <c r="D13" s="22">
        <v>1040501</v>
      </c>
      <c r="E13" s="22">
        <v>1210530</v>
      </c>
      <c r="F13" s="137">
        <f t="shared" si="0"/>
        <v>1834168</v>
      </c>
    </row>
    <row r="14" spans="1:6" ht="12.75">
      <c r="A14" s="107" t="str">
        <f>'D-Sinies Pag Direc'!A13</f>
        <v>Chilena Consolidada</v>
      </c>
      <c r="B14" s="127">
        <f>'D-Sinies Pag Direc'!H13</f>
        <v>85502</v>
      </c>
      <c r="C14" s="22">
        <v>101913</v>
      </c>
      <c r="D14" s="22">
        <v>73017</v>
      </c>
      <c r="E14" s="22">
        <v>118006</v>
      </c>
      <c r="F14" s="137">
        <f t="shared" si="0"/>
        <v>142426</v>
      </c>
    </row>
    <row r="15" spans="1:6" ht="12.75">
      <c r="A15" s="107" t="str">
        <f>'D-Sinies Pag Direc'!A14</f>
        <v>Consorcio Nacional</v>
      </c>
      <c r="B15" s="127">
        <f>'D-Sinies Pag Direc'!H14</f>
        <v>118658</v>
      </c>
      <c r="C15" s="22">
        <v>61423</v>
      </c>
      <c r="D15" s="22">
        <v>74529</v>
      </c>
      <c r="E15" s="22">
        <v>46624</v>
      </c>
      <c r="F15" s="137">
        <f t="shared" si="0"/>
        <v>207986</v>
      </c>
    </row>
    <row r="16" spans="1:6" ht="12.75">
      <c r="A16" s="107" t="str">
        <f>'D-Sinies Pag Direc'!A15</f>
        <v>Cruz del Sur</v>
      </c>
      <c r="B16" s="127">
        <f>'D-Sinies Pag Direc'!H15</f>
        <v>353025</v>
      </c>
      <c r="C16" s="22">
        <v>308365</v>
      </c>
      <c r="D16" s="22">
        <v>215885</v>
      </c>
      <c r="E16" s="22">
        <v>299524</v>
      </c>
      <c r="F16" s="137">
        <f t="shared" si="0"/>
        <v>577751</v>
      </c>
    </row>
    <row r="17" spans="1:6" ht="12.75">
      <c r="A17" s="107" t="str">
        <f>'D-Sinies Pag Direc'!A16</f>
        <v>ING Vida</v>
      </c>
      <c r="B17" s="127">
        <f>'D-Sinies Pag Direc'!H16</f>
        <v>783841</v>
      </c>
      <c r="C17" s="22">
        <v>161017</v>
      </c>
      <c r="D17" s="22">
        <v>548291</v>
      </c>
      <c r="E17" s="22">
        <v>117131</v>
      </c>
      <c r="F17" s="137">
        <f t="shared" si="0"/>
        <v>1376018</v>
      </c>
    </row>
    <row r="18" spans="1:6" ht="12.75">
      <c r="A18" s="107" t="str">
        <f>'D-Sinies Pag Direc'!A17</f>
        <v>Interamericana Vida</v>
      </c>
      <c r="B18" s="127">
        <f>'D-Sinies Pag Direc'!H17</f>
        <v>38824</v>
      </c>
      <c r="C18" s="22">
        <v>24039</v>
      </c>
      <c r="D18" s="22">
        <v>0</v>
      </c>
      <c r="E18" s="22">
        <v>28471</v>
      </c>
      <c r="F18" s="137">
        <f t="shared" si="0"/>
        <v>34392</v>
      </c>
    </row>
    <row r="19" spans="1:6" ht="12.75">
      <c r="A19" s="107" t="str">
        <f>'D-Sinies Pag Direc'!A18</f>
        <v>Ise Chile</v>
      </c>
      <c r="B19" s="127">
        <f>'D-Sinies Pag Direc'!H18</f>
        <v>15657</v>
      </c>
      <c r="C19" s="22">
        <v>7419</v>
      </c>
      <c r="D19" s="22">
        <v>2809</v>
      </c>
      <c r="E19" s="22">
        <v>2550</v>
      </c>
      <c r="F19" s="137">
        <f t="shared" si="0"/>
        <v>23335</v>
      </c>
    </row>
    <row r="20" spans="1:6" ht="12.75">
      <c r="A20" s="107" t="str">
        <f>'D-Sinies Pag Direc'!A19</f>
        <v>Liberty</v>
      </c>
      <c r="B20" s="127">
        <f>'D-Sinies Pag Direc'!H19</f>
        <v>288276</v>
      </c>
      <c r="C20" s="22">
        <v>139959</v>
      </c>
      <c r="D20" s="22">
        <v>251977</v>
      </c>
      <c r="E20" s="22">
        <v>155874</v>
      </c>
      <c r="F20" s="137">
        <f t="shared" si="0"/>
        <v>524338</v>
      </c>
    </row>
    <row r="21" spans="1:6" ht="12.75">
      <c r="A21" s="107" t="str">
        <f>'D-Sinies Pag Direc'!A20</f>
        <v>Mapfre</v>
      </c>
      <c r="B21" s="127">
        <f>'D-Sinies Pag Direc'!H20</f>
        <v>534376</v>
      </c>
      <c r="C21" s="22">
        <v>223313</v>
      </c>
      <c r="D21" s="22">
        <v>22738</v>
      </c>
      <c r="E21" s="22">
        <v>194745</v>
      </c>
      <c r="F21" s="137">
        <f t="shared" si="0"/>
        <v>585682</v>
      </c>
    </row>
    <row r="22" spans="1:6" ht="12.75">
      <c r="A22" s="107" t="str">
        <f>'D-Sinies Pag Direc'!A21</f>
        <v>Penta Security</v>
      </c>
      <c r="B22" s="127">
        <f>'D-Sinies Pag Direc'!H21</f>
        <v>1093184</v>
      </c>
      <c r="C22" s="22">
        <v>784624</v>
      </c>
      <c r="D22" s="22">
        <v>944281</v>
      </c>
      <c r="E22" s="22">
        <v>795298</v>
      </c>
      <c r="F22" s="137">
        <f t="shared" si="0"/>
        <v>2026791</v>
      </c>
    </row>
    <row r="23" spans="1:6" ht="12.75">
      <c r="A23" s="107" t="str">
        <f>'D-Sinies Pag Direc'!A22</f>
        <v>Renta Nacional</v>
      </c>
      <c r="B23" s="127">
        <f>'D-Sinies Pag Direc'!H22</f>
        <v>234896</v>
      </c>
      <c r="C23" s="207">
        <v>105193</v>
      </c>
      <c r="D23" s="22">
        <v>314103</v>
      </c>
      <c r="E23" s="22">
        <v>85584</v>
      </c>
      <c r="F23" s="137">
        <f t="shared" si="0"/>
        <v>568608</v>
      </c>
    </row>
    <row r="24" spans="1:6" ht="12.75">
      <c r="A24" s="107" t="str">
        <f>'D-Sinies Pag Direc'!A23</f>
        <v>Royal</v>
      </c>
      <c r="B24" s="127">
        <f>'D-Sinies Pag Direc'!H23</f>
        <v>112</v>
      </c>
      <c r="C24" s="207">
        <v>267</v>
      </c>
      <c r="D24" s="22">
        <v>5</v>
      </c>
      <c r="E24" s="22">
        <v>0</v>
      </c>
      <c r="F24" s="137">
        <f>SUM(B24:D24)-E24</f>
        <v>384</v>
      </c>
    </row>
    <row r="25" spans="1:6" ht="12.75">
      <c r="A25" s="49"/>
      <c r="B25" s="50"/>
      <c r="C25" s="51"/>
      <c r="D25" s="51"/>
      <c r="E25" s="51"/>
      <c r="F25" s="135"/>
    </row>
    <row r="26" spans="1:6" ht="12.75">
      <c r="A26" s="159" t="s">
        <v>13</v>
      </c>
      <c r="B26" s="160">
        <f>SUM(B11:B24)</f>
        <v>5309156</v>
      </c>
      <c r="C26" s="160">
        <f>SUM(C11:C24)</f>
        <v>3380563</v>
      </c>
      <c r="D26" s="160">
        <f>SUM(D11:D24)</f>
        <v>3957847</v>
      </c>
      <c r="E26" s="160">
        <f>SUM(E11:E24)</f>
        <v>3355200</v>
      </c>
      <c r="F26" s="3">
        <f>+B26+C26+D26-E26</f>
        <v>9292366</v>
      </c>
    </row>
    <row r="27" spans="1:6" ht="15.75">
      <c r="A27" s="54"/>
      <c r="B27" s="55"/>
      <c r="C27" s="56"/>
      <c r="D27" s="56"/>
      <c r="E27" s="56"/>
      <c r="F27" s="136"/>
    </row>
    <row r="29" spans="3:6" ht="12.75">
      <c r="C29" s="206"/>
      <c r="F29" s="206"/>
    </row>
  </sheetData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L114"/>
  <sheetViews>
    <sheetView workbookViewId="0" topLeftCell="A1">
      <selection activeCell="I17" sqref="I17"/>
    </sheetView>
  </sheetViews>
  <sheetFormatPr defaultColWidth="11.421875" defaultRowHeight="12.75"/>
  <cols>
    <col min="1" max="1" width="22.421875" style="61" customWidth="1"/>
    <col min="2" max="5" width="11.7109375" style="61" customWidth="1"/>
    <col min="6" max="6" width="12.28125" style="61" customWidth="1"/>
    <col min="7" max="9" width="11.7109375" style="61" customWidth="1"/>
    <col min="10" max="16384" width="11.421875" style="61" customWidth="1"/>
  </cols>
  <sheetData>
    <row r="1" ht="12.75">
      <c r="A1" s="60"/>
    </row>
    <row r="3" ht="12.75">
      <c r="A3" s="113" t="s">
        <v>64</v>
      </c>
    </row>
    <row r="4" ht="12.75">
      <c r="A4" s="60"/>
    </row>
    <row r="5" spans="1:9" ht="12.75">
      <c r="A5" s="62" t="s">
        <v>0</v>
      </c>
      <c r="B5" s="63"/>
      <c r="C5" s="63"/>
      <c r="E5" s="63"/>
      <c r="F5" s="63"/>
      <c r="G5" s="63"/>
      <c r="H5" s="63"/>
      <c r="I5" s="63"/>
    </row>
    <row r="6" spans="1:9" ht="12.75">
      <c r="A6" s="2" t="str">
        <f>'A-N° Sinies Denun'!$A$6</f>
        <v>      (entre el 1 de enero y 31 de marzo de 2006)</v>
      </c>
      <c r="B6" s="64"/>
      <c r="C6" s="63"/>
      <c r="D6" s="63"/>
      <c r="E6" s="63"/>
      <c r="F6" s="63"/>
      <c r="G6" s="63"/>
      <c r="H6" s="63"/>
      <c r="I6" s="63"/>
    </row>
    <row r="7" spans="1:9" ht="12.75">
      <c r="A7" s="65"/>
      <c r="B7" s="66"/>
      <c r="C7" s="67"/>
      <c r="D7" s="67"/>
      <c r="E7" s="67"/>
      <c r="F7" s="67"/>
      <c r="G7" s="67"/>
      <c r="H7" s="67"/>
      <c r="I7" s="68"/>
    </row>
    <row r="8" spans="1:9" ht="12.75">
      <c r="A8" s="69" t="s">
        <v>1</v>
      </c>
      <c r="B8" s="70" t="s">
        <v>2</v>
      </c>
      <c r="C8" s="70" t="s">
        <v>3</v>
      </c>
      <c r="D8" s="70" t="s">
        <v>4</v>
      </c>
      <c r="E8" s="70" t="s">
        <v>5</v>
      </c>
      <c r="F8" s="109" t="s">
        <v>89</v>
      </c>
      <c r="G8" s="70" t="s">
        <v>6</v>
      </c>
      <c r="H8" s="70" t="s">
        <v>7</v>
      </c>
      <c r="I8" s="71" t="s">
        <v>8</v>
      </c>
    </row>
    <row r="9" spans="1:9" ht="12.75">
      <c r="A9" s="72"/>
      <c r="B9" s="73"/>
      <c r="C9" s="73"/>
      <c r="D9" s="73"/>
      <c r="E9" s="73"/>
      <c r="F9" s="73"/>
      <c r="G9" s="73"/>
      <c r="H9" s="73"/>
      <c r="I9" s="74"/>
    </row>
    <row r="10" spans="1:9" ht="12.75">
      <c r="A10" s="106" t="str">
        <f>'A-N° Sinies Denun'!A10</f>
        <v>ABN Amro</v>
      </c>
      <c r="B10" s="22"/>
      <c r="C10" s="22"/>
      <c r="D10" s="22"/>
      <c r="E10" s="22"/>
      <c r="F10" s="22"/>
      <c r="G10" s="22"/>
      <c r="H10" s="22"/>
      <c r="I10" s="4">
        <f aca="true" t="shared" si="0" ref="I10:I22">SUM(B10:H10)</f>
        <v>0</v>
      </c>
    </row>
    <row r="11" spans="1:9" ht="12.75">
      <c r="A11" s="108" t="str">
        <f>'A-N° Sinies Denun'!A11</f>
        <v>Aseguradora Magallanes</v>
      </c>
      <c r="B11" s="22">
        <v>53849</v>
      </c>
      <c r="C11" s="22">
        <v>16716</v>
      </c>
      <c r="D11" s="22">
        <v>251</v>
      </c>
      <c r="E11" s="22">
        <v>268</v>
      </c>
      <c r="F11" s="22">
        <v>623</v>
      </c>
      <c r="G11" s="22">
        <v>136</v>
      </c>
      <c r="H11" s="22">
        <v>3773</v>
      </c>
      <c r="I11" s="4">
        <f t="shared" si="0"/>
        <v>75616</v>
      </c>
    </row>
    <row r="12" spans="1:9" ht="12.75">
      <c r="A12" s="108" t="str">
        <f>'A-N° Sinies Denun'!A12</f>
        <v>Bci</v>
      </c>
      <c r="B12" s="22">
        <v>48009</v>
      </c>
      <c r="C12" s="22">
        <v>21724</v>
      </c>
      <c r="D12" s="22">
        <v>6900</v>
      </c>
      <c r="E12" s="22">
        <v>1059</v>
      </c>
      <c r="F12" s="22">
        <v>491</v>
      </c>
      <c r="G12" s="22">
        <v>2217</v>
      </c>
      <c r="H12" s="22">
        <v>4033</v>
      </c>
      <c r="I12" s="4">
        <f t="shared" si="0"/>
        <v>84433</v>
      </c>
    </row>
    <row r="13" spans="1:9" ht="12.75">
      <c r="A13" s="108" t="str">
        <f>'A-N° Sinies Denun'!A13</f>
        <v>Chilena Consolidada</v>
      </c>
      <c r="B13" s="22">
        <v>11468</v>
      </c>
      <c r="C13" s="22">
        <v>6702</v>
      </c>
      <c r="D13" s="22">
        <v>18</v>
      </c>
      <c r="E13" s="22">
        <v>0</v>
      </c>
      <c r="F13" s="22">
        <v>37</v>
      </c>
      <c r="G13" s="22">
        <v>0</v>
      </c>
      <c r="H13" s="22">
        <v>208</v>
      </c>
      <c r="I13" s="4">
        <f t="shared" si="0"/>
        <v>18433</v>
      </c>
    </row>
    <row r="14" spans="1:9" ht="12.75">
      <c r="A14" s="108" t="str">
        <f>'A-N° Sinies Denun'!A14</f>
        <v>Consorcio Nacional</v>
      </c>
      <c r="B14" s="22">
        <v>25833</v>
      </c>
      <c r="C14" s="22">
        <v>5054</v>
      </c>
      <c r="D14" s="22">
        <v>730</v>
      </c>
      <c r="E14" s="22">
        <v>0</v>
      </c>
      <c r="F14" s="22">
        <v>0</v>
      </c>
      <c r="G14" s="22">
        <v>0</v>
      </c>
      <c r="H14" s="22">
        <v>300</v>
      </c>
      <c r="I14" s="4">
        <f t="shared" si="0"/>
        <v>31917</v>
      </c>
    </row>
    <row r="15" spans="1:9" ht="12.75">
      <c r="A15" s="108" t="str">
        <f>'A-N° Sinies Denun'!A15</f>
        <v>Cruz del Sur</v>
      </c>
      <c r="B15" s="22">
        <v>3471</v>
      </c>
      <c r="C15" s="22">
        <v>1682</v>
      </c>
      <c r="D15" s="22">
        <v>955</v>
      </c>
      <c r="E15" s="22">
        <v>413</v>
      </c>
      <c r="F15" s="22">
        <v>312</v>
      </c>
      <c r="G15" s="22">
        <v>62</v>
      </c>
      <c r="H15" s="22">
        <v>621</v>
      </c>
      <c r="I15" s="4">
        <f t="shared" si="0"/>
        <v>7516</v>
      </c>
    </row>
    <row r="16" spans="1:9" ht="12.75">
      <c r="A16" s="108" t="str">
        <f>'A-N° Sinies Denun'!A16</f>
        <v>ING Vida</v>
      </c>
      <c r="B16" s="22">
        <v>15077</v>
      </c>
      <c r="C16" s="22">
        <v>6914</v>
      </c>
      <c r="D16" s="22">
        <v>0</v>
      </c>
      <c r="E16" s="22">
        <v>7</v>
      </c>
      <c r="F16" s="22">
        <v>511</v>
      </c>
      <c r="G16" s="22">
        <v>23</v>
      </c>
      <c r="H16" s="22">
        <v>702</v>
      </c>
      <c r="I16" s="4">
        <f t="shared" si="0"/>
        <v>23234</v>
      </c>
    </row>
    <row r="17" spans="1:9" ht="12.75">
      <c r="A17" s="108" t="str">
        <f>'A-N° Sinies Denun'!A17</f>
        <v>Interamericana Vida</v>
      </c>
      <c r="B17" s="22">
        <v>6833</v>
      </c>
      <c r="C17" s="22">
        <v>2752</v>
      </c>
      <c r="D17" s="22">
        <v>0</v>
      </c>
      <c r="E17" s="22">
        <v>0</v>
      </c>
      <c r="F17" s="22">
        <v>1</v>
      </c>
      <c r="G17" s="22">
        <v>0</v>
      </c>
      <c r="H17" s="22">
        <v>260</v>
      </c>
      <c r="I17" s="4">
        <f t="shared" si="0"/>
        <v>9846</v>
      </c>
    </row>
    <row r="18" spans="1:9" ht="12.75">
      <c r="A18" s="108" t="str">
        <f>'A-N° Sinies Denun'!A18</f>
        <v>Ise Chile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4">
        <f t="shared" si="0"/>
        <v>0</v>
      </c>
    </row>
    <row r="19" spans="1:9" ht="12.75">
      <c r="A19" s="108" t="str">
        <f>'A-N° Sinies Denun'!A19</f>
        <v>Liberty</v>
      </c>
      <c r="B19" s="22">
        <v>3317</v>
      </c>
      <c r="C19" s="22">
        <v>1674</v>
      </c>
      <c r="D19" s="22">
        <v>3596</v>
      </c>
      <c r="E19" s="22">
        <v>17</v>
      </c>
      <c r="F19" s="22">
        <v>8</v>
      </c>
      <c r="G19" s="22">
        <v>143</v>
      </c>
      <c r="H19" s="22">
        <v>67</v>
      </c>
      <c r="I19" s="4">
        <f t="shared" si="0"/>
        <v>8822</v>
      </c>
    </row>
    <row r="20" spans="1:9" ht="12.75">
      <c r="A20" s="108" t="str">
        <f>'A-N° Sinies Denun'!A20</f>
        <v>Mapfre</v>
      </c>
      <c r="B20" s="22">
        <v>20328</v>
      </c>
      <c r="C20" s="22">
        <v>2397</v>
      </c>
      <c r="D20" s="22">
        <v>1736</v>
      </c>
      <c r="E20" s="22">
        <v>226</v>
      </c>
      <c r="F20" s="22">
        <v>241</v>
      </c>
      <c r="G20" s="22">
        <v>133</v>
      </c>
      <c r="H20" s="22">
        <v>1054</v>
      </c>
      <c r="I20" s="4">
        <f t="shared" si="0"/>
        <v>26115</v>
      </c>
    </row>
    <row r="21" spans="1:9" ht="12.75">
      <c r="A21" s="108" t="str">
        <f>'A-N° Sinies Denun'!A21</f>
        <v>Penta Security</v>
      </c>
      <c r="B21" s="22">
        <v>19613</v>
      </c>
      <c r="C21" s="22">
        <v>16056</v>
      </c>
      <c r="D21" s="22">
        <v>5906</v>
      </c>
      <c r="E21" s="22">
        <v>407</v>
      </c>
      <c r="F21" s="22">
        <v>843</v>
      </c>
      <c r="G21" s="22">
        <v>1353</v>
      </c>
      <c r="H21" s="22">
        <v>1622</v>
      </c>
      <c r="I21" s="4">
        <f t="shared" si="0"/>
        <v>45800</v>
      </c>
    </row>
    <row r="22" spans="1:9" ht="12.75">
      <c r="A22" s="108" t="str">
        <f>'A-N° Sinies Denun'!A22</f>
        <v>Renta Nacional</v>
      </c>
      <c r="B22" s="22">
        <v>1297</v>
      </c>
      <c r="C22" s="22">
        <v>981</v>
      </c>
      <c r="D22" s="22">
        <v>3777</v>
      </c>
      <c r="E22" s="22">
        <v>32</v>
      </c>
      <c r="F22" s="22">
        <v>0</v>
      </c>
      <c r="G22" s="22">
        <v>310</v>
      </c>
      <c r="H22" s="22">
        <v>2839</v>
      </c>
      <c r="I22" s="4">
        <f t="shared" si="0"/>
        <v>9236</v>
      </c>
    </row>
    <row r="23" spans="1:9" ht="12.75">
      <c r="A23" s="108" t="str">
        <f>'A-N° Sinies Denun'!A23</f>
        <v>Royal</v>
      </c>
      <c r="B23" s="22">
        <v>3246</v>
      </c>
      <c r="C23" s="22">
        <v>546</v>
      </c>
      <c r="D23" s="22">
        <v>1</v>
      </c>
      <c r="E23" s="22">
        <v>0</v>
      </c>
      <c r="F23" s="22">
        <v>91</v>
      </c>
      <c r="G23" s="22">
        <v>0</v>
      </c>
      <c r="H23" s="22">
        <v>39</v>
      </c>
      <c r="I23" s="4">
        <f>SUM(B23:H23)</f>
        <v>3923</v>
      </c>
    </row>
    <row r="24" spans="1:9" ht="12.75">
      <c r="A24" s="76"/>
      <c r="B24" s="77"/>
      <c r="C24" s="78"/>
      <c r="D24" s="78"/>
      <c r="E24" s="78"/>
      <c r="F24" s="78"/>
      <c r="G24" s="79"/>
      <c r="H24" s="79"/>
      <c r="I24" s="80"/>
    </row>
    <row r="25" spans="1:10" ht="12.75">
      <c r="A25" s="81" t="s">
        <v>13</v>
      </c>
      <c r="B25" s="5">
        <f>SUM(B10:B23)</f>
        <v>212341</v>
      </c>
      <c r="C25" s="6">
        <f>SUM(C10:C23)</f>
        <v>83198</v>
      </c>
      <c r="D25" s="6">
        <f>SUM(D10:D23)</f>
        <v>23870</v>
      </c>
      <c r="E25" s="6">
        <f>SUM(E10:E23)</f>
        <v>2429</v>
      </c>
      <c r="F25" s="6">
        <f>SUM(F10:F23)</f>
        <v>3158</v>
      </c>
      <c r="G25" s="7">
        <f>SUM(G10:G23)</f>
        <v>4377</v>
      </c>
      <c r="H25" s="7">
        <f>SUM(H10:H23)</f>
        <v>15518</v>
      </c>
      <c r="I25" s="8">
        <f>SUM(I10:I23)</f>
        <v>344891</v>
      </c>
      <c r="J25" s="82"/>
    </row>
    <row r="26" spans="1:9" ht="12.75" customHeight="1">
      <c r="A26" s="83"/>
      <c r="B26" s="84"/>
      <c r="C26" s="85"/>
      <c r="D26" s="85"/>
      <c r="E26" s="85"/>
      <c r="F26" s="85"/>
      <c r="G26" s="86"/>
      <c r="H26" s="87"/>
      <c r="I26" s="88"/>
    </row>
    <row r="27" spans="1:9" ht="12.75">
      <c r="A27" s="63"/>
      <c r="B27" s="63"/>
      <c r="C27" s="63"/>
      <c r="D27" s="63"/>
      <c r="E27" s="63"/>
      <c r="F27" s="63"/>
      <c r="G27" s="63"/>
      <c r="H27" s="63"/>
      <c r="I27" s="63"/>
    </row>
    <row r="28" spans="1:9" ht="12.75">
      <c r="A28" s="63"/>
      <c r="B28" s="63"/>
      <c r="C28" s="63"/>
      <c r="D28" s="63"/>
      <c r="E28" s="63"/>
      <c r="F28" s="63"/>
      <c r="G28" s="63"/>
      <c r="H28" s="63"/>
      <c r="I28" s="63"/>
    </row>
    <row r="29" spans="1:9" ht="12.75">
      <c r="A29" s="63"/>
      <c r="B29" s="63"/>
      <c r="C29" s="63"/>
      <c r="D29" s="63"/>
      <c r="E29" s="63"/>
      <c r="F29" s="63"/>
      <c r="G29" s="63"/>
      <c r="H29" s="63"/>
      <c r="I29" s="63"/>
    </row>
    <row r="30" spans="1:9" ht="12.75">
      <c r="A30" s="63"/>
      <c r="B30" s="63"/>
      <c r="C30" s="63"/>
      <c r="D30" s="63"/>
      <c r="E30" s="63"/>
      <c r="F30" s="63"/>
      <c r="G30" s="63"/>
      <c r="H30" s="63"/>
      <c r="I30" s="63"/>
    </row>
    <row r="32" ht="12.75">
      <c r="L32" s="90"/>
    </row>
    <row r="52" ht="12.75">
      <c r="J52" s="82"/>
    </row>
    <row r="53" ht="12.75">
      <c r="J53" s="82"/>
    </row>
    <row r="56" spans="1:9" ht="12.75">
      <c r="A56" s="89"/>
      <c r="B56" s="63"/>
      <c r="C56" s="63"/>
      <c r="D56" s="63"/>
      <c r="E56" s="63"/>
      <c r="F56" s="63"/>
      <c r="G56" s="63"/>
      <c r="H56" s="63"/>
      <c r="I56" s="63"/>
    </row>
    <row r="57" spans="1:9" ht="12.75">
      <c r="A57" s="89"/>
      <c r="B57" s="63"/>
      <c r="C57" s="63"/>
      <c r="D57" s="63"/>
      <c r="E57" s="63"/>
      <c r="F57" s="63"/>
      <c r="G57" s="63"/>
      <c r="H57" s="63"/>
      <c r="I57" s="63"/>
    </row>
    <row r="58" spans="1:9" ht="12.75">
      <c r="A58" s="89"/>
      <c r="B58" s="63"/>
      <c r="C58" s="63"/>
      <c r="D58" s="63"/>
      <c r="E58" s="63"/>
      <c r="F58" s="63"/>
      <c r="G58" s="63"/>
      <c r="H58" s="63"/>
      <c r="I58" s="63"/>
    </row>
    <row r="59" spans="1:9" ht="12.75">
      <c r="A59" s="89"/>
      <c r="B59" s="63"/>
      <c r="C59" s="63"/>
      <c r="D59" s="63"/>
      <c r="E59" s="63"/>
      <c r="F59" s="63"/>
      <c r="G59" s="63"/>
      <c r="H59" s="63"/>
      <c r="I59" s="63"/>
    </row>
    <row r="60" spans="1:9" ht="12.75">
      <c r="A60" s="89"/>
      <c r="B60" s="63"/>
      <c r="C60" s="63"/>
      <c r="D60" s="63"/>
      <c r="E60" s="63"/>
      <c r="F60" s="63"/>
      <c r="G60" s="63"/>
      <c r="H60" s="63"/>
      <c r="I60" s="63"/>
    </row>
    <row r="114" ht="12.75">
      <c r="A114" s="103"/>
    </row>
  </sheetData>
  <printOptions/>
  <pageMargins left="1.1811023622047245" right="0.2362204724409449" top="0.84" bottom="0.4330708661417323" header="0" footer="0"/>
  <pageSetup orientation="landscape" paperSize="5" r:id="rId1"/>
  <rowBreaks count="3" manualBreakCount="3">
    <brk id="27" max="255" man="1"/>
    <brk id="56" max="255" man="1"/>
    <brk id="8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28"/>
  <sheetViews>
    <sheetView workbookViewId="0" topLeftCell="A1">
      <selection activeCell="I17" sqref="I17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13" t="s">
        <v>64</v>
      </c>
    </row>
    <row r="5" spans="1:9" ht="12.75">
      <c r="A5" s="62" t="s">
        <v>14</v>
      </c>
      <c r="B5" s="64"/>
      <c r="C5" s="63"/>
      <c r="D5" s="63"/>
      <c r="E5" s="63"/>
      <c r="F5" s="63"/>
      <c r="G5" s="63"/>
      <c r="H5" s="63"/>
      <c r="I5" s="63"/>
    </row>
    <row r="6" spans="1:9" ht="12.75">
      <c r="A6" s="2" t="str">
        <f>'D-Sinies Pag Direc'!$A$6</f>
        <v>      (entre el 1 de enero y 31 de marzo de 2006, montos expresados en miles de pesos de marzo de 2006)</v>
      </c>
      <c r="B6" s="64"/>
      <c r="C6" s="63"/>
      <c r="D6" s="63"/>
      <c r="E6" s="63"/>
      <c r="F6" s="63"/>
      <c r="G6" s="63"/>
      <c r="H6" s="63"/>
      <c r="I6" s="63"/>
    </row>
    <row r="7" spans="1:9" ht="12.75">
      <c r="A7" s="91"/>
      <c r="B7" s="66"/>
      <c r="C7" s="67"/>
      <c r="D7" s="67"/>
      <c r="E7" s="67"/>
      <c r="F7" s="67"/>
      <c r="G7" s="67"/>
      <c r="H7" s="67"/>
      <c r="I7" s="68"/>
    </row>
    <row r="8" spans="1:9" ht="12.75">
      <c r="A8" s="92" t="s">
        <v>1</v>
      </c>
      <c r="B8" s="70" t="s">
        <v>2</v>
      </c>
      <c r="C8" s="70" t="s">
        <v>3</v>
      </c>
      <c r="D8" s="70" t="s">
        <v>4</v>
      </c>
      <c r="E8" s="70" t="s">
        <v>5</v>
      </c>
      <c r="F8" s="70" t="s">
        <v>89</v>
      </c>
      <c r="G8" s="70" t="s">
        <v>6</v>
      </c>
      <c r="H8" s="70" t="s">
        <v>7</v>
      </c>
      <c r="I8" s="71" t="s">
        <v>8</v>
      </c>
    </row>
    <row r="9" spans="1:9" ht="12.75">
      <c r="A9" s="93"/>
      <c r="B9" s="73"/>
      <c r="C9" s="73"/>
      <c r="D9" s="73"/>
      <c r="E9" s="73"/>
      <c r="F9" s="73"/>
      <c r="G9" s="73"/>
      <c r="H9" s="73"/>
      <c r="I9" s="74"/>
    </row>
    <row r="10" spans="1:9" ht="12.75">
      <c r="A10" s="106" t="str">
        <f>'F-N° Seg Contrat'!A10</f>
        <v>ABN Amro</v>
      </c>
      <c r="B10" s="75"/>
      <c r="C10" s="75"/>
      <c r="D10" s="75"/>
      <c r="E10" s="75"/>
      <c r="F10" s="75"/>
      <c r="G10" s="75"/>
      <c r="H10" s="75"/>
      <c r="I10" s="4">
        <f aca="true" t="shared" si="0" ref="I10:I22">SUM(B10:H10)</f>
        <v>0</v>
      </c>
    </row>
    <row r="11" spans="1:9" ht="12.75">
      <c r="A11" s="107" t="str">
        <f>'F-N° Seg Contrat'!A11</f>
        <v>Aseguradora Magallanes</v>
      </c>
      <c r="B11" s="75">
        <v>553607</v>
      </c>
      <c r="C11" s="75">
        <v>193848</v>
      </c>
      <c r="D11" s="75">
        <v>6793</v>
      </c>
      <c r="E11" s="75">
        <v>6955</v>
      </c>
      <c r="F11" s="75">
        <v>19941</v>
      </c>
      <c r="G11" s="75">
        <v>2021</v>
      </c>
      <c r="H11" s="75">
        <v>42917</v>
      </c>
      <c r="I11" s="4">
        <f t="shared" si="0"/>
        <v>826082</v>
      </c>
    </row>
    <row r="12" spans="1:9" ht="12.75">
      <c r="A12" s="107" t="str">
        <f>'F-N° Seg Contrat'!A12</f>
        <v>Bci</v>
      </c>
      <c r="B12" s="75">
        <v>443310</v>
      </c>
      <c r="C12" s="75">
        <v>227218</v>
      </c>
      <c r="D12" s="75">
        <v>148200</v>
      </c>
      <c r="E12" s="75">
        <v>52006</v>
      </c>
      <c r="F12" s="75">
        <v>16554</v>
      </c>
      <c r="G12" s="75">
        <v>42368</v>
      </c>
      <c r="H12" s="75">
        <v>20166</v>
      </c>
      <c r="I12" s="4">
        <f t="shared" si="0"/>
        <v>949822</v>
      </c>
    </row>
    <row r="13" spans="1:9" ht="12.75">
      <c r="A13" s="107" t="str">
        <f>'F-N° Seg Contrat'!A13</f>
        <v>Chilena Consolidada</v>
      </c>
      <c r="B13" s="75">
        <v>97858</v>
      </c>
      <c r="C13" s="75">
        <v>66868</v>
      </c>
      <c r="D13" s="75">
        <v>545</v>
      </c>
      <c r="E13" s="75">
        <v>0</v>
      </c>
      <c r="F13" s="75">
        <v>1776</v>
      </c>
      <c r="G13" s="75">
        <v>0</v>
      </c>
      <c r="H13" s="75">
        <v>1882</v>
      </c>
      <c r="I13" s="4">
        <f t="shared" si="0"/>
        <v>168929</v>
      </c>
    </row>
    <row r="14" spans="1:9" ht="12.75">
      <c r="A14" s="107" t="str">
        <f>'F-N° Seg Contrat'!A14</f>
        <v>Consorcio Nacional</v>
      </c>
      <c r="B14" s="75">
        <v>250370</v>
      </c>
      <c r="C14" s="75">
        <v>51888</v>
      </c>
      <c r="D14" s="75">
        <v>9261</v>
      </c>
      <c r="E14" s="75">
        <v>0</v>
      </c>
      <c r="F14" s="75">
        <v>0</v>
      </c>
      <c r="G14" s="75">
        <v>0</v>
      </c>
      <c r="H14" s="75">
        <v>2902</v>
      </c>
      <c r="I14" s="4">
        <f t="shared" si="0"/>
        <v>314421</v>
      </c>
    </row>
    <row r="15" spans="1:9" ht="12.75">
      <c r="A15" s="107" t="str">
        <f>'F-N° Seg Contrat'!A15</f>
        <v>Cruz del Sur</v>
      </c>
      <c r="B15" s="75">
        <v>28959</v>
      </c>
      <c r="C15" s="75">
        <v>17345</v>
      </c>
      <c r="D15" s="75">
        <v>21939</v>
      </c>
      <c r="E15" s="75">
        <v>38901</v>
      </c>
      <c r="F15" s="75">
        <v>9268</v>
      </c>
      <c r="G15" s="75">
        <v>1431</v>
      </c>
      <c r="H15" s="75">
        <v>3719</v>
      </c>
      <c r="I15" s="4">
        <f t="shared" si="0"/>
        <v>121562</v>
      </c>
    </row>
    <row r="16" spans="1:9" ht="12.75">
      <c r="A16" s="107" t="str">
        <f>'F-N° Seg Contrat'!A16</f>
        <v>ING Vida</v>
      </c>
      <c r="B16" s="75">
        <v>132852</v>
      </c>
      <c r="C16" s="75">
        <v>76294</v>
      </c>
      <c r="D16" s="75">
        <v>0</v>
      </c>
      <c r="E16" s="75">
        <v>1818</v>
      </c>
      <c r="F16" s="75">
        <v>18105</v>
      </c>
      <c r="G16" s="75">
        <v>230</v>
      </c>
      <c r="H16" s="75">
        <v>8436</v>
      </c>
      <c r="I16" s="4">
        <f t="shared" si="0"/>
        <v>237735</v>
      </c>
    </row>
    <row r="17" spans="1:9" ht="12.75">
      <c r="A17" s="107" t="str">
        <f>'F-N° Seg Contrat'!A17</f>
        <v>Interamericana Vida</v>
      </c>
      <c r="B17" s="75">
        <v>52874</v>
      </c>
      <c r="C17" s="75">
        <v>22475</v>
      </c>
      <c r="D17" s="75">
        <v>0</v>
      </c>
      <c r="E17" s="75">
        <v>0</v>
      </c>
      <c r="F17" s="75">
        <v>35</v>
      </c>
      <c r="G17" s="75">
        <v>0</v>
      </c>
      <c r="H17" s="75">
        <v>4199</v>
      </c>
      <c r="I17" s="4">
        <f t="shared" si="0"/>
        <v>79583</v>
      </c>
    </row>
    <row r="18" spans="1:9" ht="12.75">
      <c r="A18" s="107" t="str">
        <f>'F-N° Seg Contrat'!A18</f>
        <v>Ise Chile</v>
      </c>
      <c r="B18" s="204">
        <v>180</v>
      </c>
      <c r="C18" s="204">
        <v>52</v>
      </c>
      <c r="D18" s="204">
        <v>0</v>
      </c>
      <c r="E18" s="204">
        <v>0</v>
      </c>
      <c r="F18" s="204">
        <v>0</v>
      </c>
      <c r="G18" s="204">
        <v>0</v>
      </c>
      <c r="H18" s="204">
        <v>0</v>
      </c>
      <c r="I18" s="4">
        <f t="shared" si="0"/>
        <v>232</v>
      </c>
    </row>
    <row r="19" spans="1:9" ht="12.75">
      <c r="A19" s="107" t="str">
        <f>'F-N° Seg Contrat'!A19</f>
        <v>Liberty</v>
      </c>
      <c r="B19" s="75">
        <v>12080</v>
      </c>
      <c r="C19" s="75">
        <v>17318</v>
      </c>
      <c r="D19" s="75">
        <v>67777</v>
      </c>
      <c r="E19" s="75">
        <v>339</v>
      </c>
      <c r="F19" s="75">
        <v>332</v>
      </c>
      <c r="G19" s="75">
        <v>3386</v>
      </c>
      <c r="H19" s="75">
        <v>1321</v>
      </c>
      <c r="I19" s="4">
        <f t="shared" si="0"/>
        <v>102553</v>
      </c>
    </row>
    <row r="20" spans="1:9" ht="12.75">
      <c r="A20" s="107" t="str">
        <f>'F-N° Seg Contrat'!A20</f>
        <v>Mapfre</v>
      </c>
      <c r="B20" s="75">
        <v>158415</v>
      </c>
      <c r="C20" s="75">
        <v>26336</v>
      </c>
      <c r="D20" s="75">
        <v>45002</v>
      </c>
      <c r="E20" s="75">
        <v>10816</v>
      </c>
      <c r="F20" s="75">
        <v>10777</v>
      </c>
      <c r="G20" s="75">
        <v>3007</v>
      </c>
      <c r="H20" s="75">
        <v>6628</v>
      </c>
      <c r="I20" s="4">
        <f t="shared" si="0"/>
        <v>260981</v>
      </c>
    </row>
    <row r="21" spans="1:9" ht="12.75">
      <c r="A21" s="107" t="str">
        <f>'F-N° Seg Contrat'!A21</f>
        <v>Penta Security</v>
      </c>
      <c r="B21" s="75">
        <v>175427</v>
      </c>
      <c r="C21" s="75">
        <v>164686</v>
      </c>
      <c r="D21" s="75">
        <v>118175</v>
      </c>
      <c r="E21" s="75">
        <v>45134</v>
      </c>
      <c r="F21" s="75">
        <v>30230</v>
      </c>
      <c r="G21" s="75">
        <v>26743</v>
      </c>
      <c r="H21" s="75">
        <v>16666</v>
      </c>
      <c r="I21" s="4">
        <f t="shared" si="0"/>
        <v>577061</v>
      </c>
    </row>
    <row r="22" spans="1:9" ht="12.75">
      <c r="A22" s="107" t="str">
        <f>'F-N° Seg Contrat'!A22</f>
        <v>Renta Nacional</v>
      </c>
      <c r="B22" s="75">
        <v>11253</v>
      </c>
      <c r="C22" s="75">
        <v>10101</v>
      </c>
      <c r="D22" s="75">
        <v>76767</v>
      </c>
      <c r="E22" s="75">
        <v>2456</v>
      </c>
      <c r="F22" s="75">
        <v>0</v>
      </c>
      <c r="G22" s="75">
        <v>5097</v>
      </c>
      <c r="H22" s="75">
        <v>17522</v>
      </c>
      <c r="I22" s="4">
        <f t="shared" si="0"/>
        <v>123196</v>
      </c>
    </row>
    <row r="23" spans="1:9" ht="12.75">
      <c r="A23" s="107" t="str">
        <f>'F-N° Seg Contrat'!A23</f>
        <v>Royal</v>
      </c>
      <c r="B23" s="75">
        <v>22969</v>
      </c>
      <c r="C23" s="75">
        <v>5020</v>
      </c>
      <c r="D23" s="75">
        <v>20</v>
      </c>
      <c r="E23" s="75">
        <v>0</v>
      </c>
      <c r="F23" s="75">
        <v>2468</v>
      </c>
      <c r="G23" s="75">
        <v>0</v>
      </c>
      <c r="H23" s="75">
        <v>98</v>
      </c>
      <c r="I23" s="4">
        <f>SUM(B23:H23)</f>
        <v>30575</v>
      </c>
    </row>
    <row r="24" spans="1:9" ht="12.75">
      <c r="A24" s="76"/>
      <c r="B24" s="77"/>
      <c r="C24" s="78"/>
      <c r="D24" s="78"/>
      <c r="E24" s="78"/>
      <c r="F24" s="78"/>
      <c r="G24" s="79"/>
      <c r="H24" s="79"/>
      <c r="I24" s="80"/>
    </row>
    <row r="25" spans="1:9" ht="12.75">
      <c r="A25" s="81" t="s">
        <v>13</v>
      </c>
      <c r="B25" s="5">
        <f>SUM(B10:B23)</f>
        <v>1940154</v>
      </c>
      <c r="C25" s="6">
        <f>SUM(C10:C23)</f>
        <v>879449</v>
      </c>
      <c r="D25" s="6">
        <f>SUM(D10:D23)</f>
        <v>494479</v>
      </c>
      <c r="E25" s="6">
        <f>SUM(E10:E23)</f>
        <v>158425</v>
      </c>
      <c r="F25" s="6">
        <f>SUM(F10:F23)</f>
        <v>109486</v>
      </c>
      <c r="G25" s="7">
        <f>SUM(G10:G23)</f>
        <v>84283</v>
      </c>
      <c r="H25" s="7">
        <f>SUM(H10:H23)</f>
        <v>126456</v>
      </c>
      <c r="I25" s="8">
        <f>SUM(I10:I23)</f>
        <v>3792732</v>
      </c>
    </row>
    <row r="26" spans="1:9" ht="12.75">
      <c r="A26" s="94"/>
      <c r="B26" s="95"/>
      <c r="C26" s="85"/>
      <c r="D26" s="85"/>
      <c r="E26" s="85"/>
      <c r="F26" s="85"/>
      <c r="G26" s="86"/>
      <c r="H26" s="86"/>
      <c r="I26" s="96"/>
    </row>
    <row r="28" ht="12.75">
      <c r="I28" s="206"/>
    </row>
  </sheetData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I30"/>
  <sheetViews>
    <sheetView workbookViewId="0" topLeftCell="A1">
      <selection activeCell="I18" sqref="I18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13" t="s">
        <v>64</v>
      </c>
    </row>
    <row r="5" spans="1:9" ht="12.75">
      <c r="A5" s="62" t="s">
        <v>15</v>
      </c>
      <c r="B5" s="63"/>
      <c r="C5" s="63"/>
      <c r="D5" s="61"/>
      <c r="E5" s="63"/>
      <c r="F5" s="63"/>
      <c r="G5" s="63"/>
      <c r="H5" s="63"/>
      <c r="I5" s="61"/>
    </row>
    <row r="6" spans="1:9" ht="12.75">
      <c r="A6" s="2" t="s">
        <v>97</v>
      </c>
      <c r="B6" s="64"/>
      <c r="C6" s="63"/>
      <c r="D6" s="63"/>
      <c r="E6" s="63"/>
      <c r="F6" s="63"/>
      <c r="G6" s="63"/>
      <c r="H6" s="63"/>
      <c r="I6" s="61"/>
    </row>
    <row r="7" spans="1:9" ht="12.75">
      <c r="A7" s="91"/>
      <c r="B7" s="66"/>
      <c r="C7" s="67"/>
      <c r="D7" s="67"/>
      <c r="E7" s="67"/>
      <c r="F7" s="67"/>
      <c r="G7" s="67"/>
      <c r="H7" s="67"/>
      <c r="I7" s="68"/>
    </row>
    <row r="8" spans="1:9" ht="12.75">
      <c r="A8" s="92" t="s">
        <v>1</v>
      </c>
      <c r="B8" s="70" t="s">
        <v>2</v>
      </c>
      <c r="C8" s="70" t="s">
        <v>3</v>
      </c>
      <c r="D8" s="70" t="s">
        <v>4</v>
      </c>
      <c r="E8" s="70" t="s">
        <v>5</v>
      </c>
      <c r="F8" s="70" t="s">
        <v>89</v>
      </c>
      <c r="G8" s="70" t="s">
        <v>6</v>
      </c>
      <c r="H8" s="70" t="s">
        <v>7</v>
      </c>
      <c r="I8" s="71" t="s">
        <v>88</v>
      </c>
    </row>
    <row r="9" spans="1:9" ht="12.75">
      <c r="A9" s="93"/>
      <c r="B9" s="73"/>
      <c r="C9" s="73"/>
      <c r="D9" s="73"/>
      <c r="E9" s="73"/>
      <c r="F9" s="73"/>
      <c r="G9" s="73"/>
      <c r="H9" s="73"/>
      <c r="I9" s="74"/>
    </row>
    <row r="10" spans="1:9" ht="12.75">
      <c r="A10" s="105" t="str">
        <f>'F-N° Seg Contrat'!A10</f>
        <v>ABN Amro</v>
      </c>
      <c r="B10" s="9"/>
      <c r="C10" s="9"/>
      <c r="D10" s="9"/>
      <c r="E10" s="9"/>
      <c r="F10" s="9"/>
      <c r="G10" s="9"/>
      <c r="H10" s="9"/>
      <c r="I10" s="13"/>
    </row>
    <row r="11" spans="1:9" ht="12.75">
      <c r="A11" s="107" t="str">
        <f>'F-N° Seg Contrat'!A11</f>
        <v>Aseguradora Magallanes</v>
      </c>
      <c r="B11" s="9">
        <f>'G-Prima Tot x Tip V'!B11/'F-N° Seg Contrat'!B11*1000</f>
        <v>10280.729447157793</v>
      </c>
      <c r="C11" s="9">
        <f>'G-Prima Tot x Tip V'!C11/'F-N° Seg Contrat'!C11*1000</f>
        <v>11596.554199569275</v>
      </c>
      <c r="D11" s="9">
        <f>'G-Prima Tot x Tip V'!D11/'F-N° Seg Contrat'!D11*1000</f>
        <v>27063.74501992032</v>
      </c>
      <c r="E11" s="9">
        <f>'G-Prima Tot x Tip V'!E11/'F-N° Seg Contrat'!E11*1000</f>
        <v>25951.492537313432</v>
      </c>
      <c r="F11" s="9">
        <f>'G-Prima Tot x Tip V'!F11/'F-N° Seg Contrat'!F11*1000</f>
        <v>32008.025682182983</v>
      </c>
      <c r="G11" s="9">
        <f>'G-Prima Tot x Tip V'!G11/'F-N° Seg Contrat'!G11*1000</f>
        <v>14860.294117647058</v>
      </c>
      <c r="H11" s="9">
        <f>'G-Prima Tot x Tip V'!H11/'F-N° Seg Contrat'!H11*1000</f>
        <v>11374.768089053803</v>
      </c>
      <c r="I11" s="13">
        <f>'G-Prima Tot x Tip V'!I11/'F-N° Seg Contrat'!I11*1000</f>
        <v>10924.698476512907</v>
      </c>
    </row>
    <row r="12" spans="1:9" ht="12.75">
      <c r="A12" s="107" t="str">
        <f>'F-N° Seg Contrat'!A12</f>
        <v>Bci</v>
      </c>
      <c r="B12" s="9">
        <f>'G-Prima Tot x Tip V'!B12/'F-N° Seg Contrat'!B12*1000</f>
        <v>9233.893644941574</v>
      </c>
      <c r="C12" s="9">
        <f>'G-Prima Tot x Tip V'!C12/'F-N° Seg Contrat'!C12*1000</f>
        <v>10459.307678143989</v>
      </c>
      <c r="D12" s="9">
        <f>'G-Prima Tot x Tip V'!D12/'F-N° Seg Contrat'!D12*1000</f>
        <v>21478.26086956522</v>
      </c>
      <c r="E12" s="9">
        <f>'G-Prima Tot x Tip V'!E12/'F-N° Seg Contrat'!E12*1000</f>
        <v>49108.593012275735</v>
      </c>
      <c r="F12" s="9">
        <f>'G-Prima Tot x Tip V'!F12/'F-N° Seg Contrat'!F12*1000</f>
        <v>33714.86761710794</v>
      </c>
      <c r="G12" s="9">
        <f>'G-Prima Tot x Tip V'!G12/'F-N° Seg Contrat'!G12*1000</f>
        <v>19110.509697789807</v>
      </c>
      <c r="H12" s="9">
        <f>'G-Prima Tot x Tip V'!H12/'F-N° Seg Contrat'!H12*1000</f>
        <v>5000.247954376395</v>
      </c>
      <c r="I12" s="13">
        <f>'G-Prima Tot x Tip V'!I12/'F-N° Seg Contrat'!I12*1000</f>
        <v>11249.416697262917</v>
      </c>
    </row>
    <row r="13" spans="1:9" ht="12.75">
      <c r="A13" s="107" t="str">
        <f>'F-N° Seg Contrat'!A13</f>
        <v>Chilena Consolidada</v>
      </c>
      <c r="B13" s="9">
        <f>'G-Prima Tot x Tip V'!B13/'F-N° Seg Contrat'!B13*1000</f>
        <v>8533.135681897455</v>
      </c>
      <c r="C13" s="9">
        <f>'G-Prima Tot x Tip V'!C13/'F-N° Seg Contrat'!C13*1000</f>
        <v>9977.3202029245</v>
      </c>
      <c r="D13" s="9">
        <f>'G-Prima Tot x Tip V'!D13/'F-N° Seg Contrat'!D13*1000</f>
        <v>30277.777777777777</v>
      </c>
      <c r="E13" s="9"/>
      <c r="F13" s="9">
        <f>'G-Prima Tot x Tip V'!F13/'F-N° Seg Contrat'!F13*1000</f>
        <v>48000</v>
      </c>
      <c r="G13" s="9"/>
      <c r="H13" s="9">
        <f>'G-Prima Tot x Tip V'!H13/'F-N° Seg Contrat'!H13*1000</f>
        <v>9048.076923076924</v>
      </c>
      <c r="I13" s="13">
        <f>'G-Prima Tot x Tip V'!I13/'F-N° Seg Contrat'!I13*1000</f>
        <v>9164.487603754136</v>
      </c>
    </row>
    <row r="14" spans="1:9" ht="12.75">
      <c r="A14" s="107" t="str">
        <f>'F-N° Seg Contrat'!A14</f>
        <v>Consorcio Nacional</v>
      </c>
      <c r="B14" s="9">
        <f>'G-Prima Tot x Tip V'!B14/'F-N° Seg Contrat'!B14*1000</f>
        <v>9691.866991832154</v>
      </c>
      <c r="C14" s="9">
        <f>'G-Prima Tot x Tip V'!C14/'F-N° Seg Contrat'!C14*1000</f>
        <v>10266.719430154333</v>
      </c>
      <c r="D14" s="9">
        <f>'G-Prima Tot x Tip V'!D14/'F-N° Seg Contrat'!D14*1000</f>
        <v>12686.301369863013</v>
      </c>
      <c r="E14" s="9"/>
      <c r="F14" s="9"/>
      <c r="G14" s="9"/>
      <c r="H14" s="9">
        <f>'G-Prima Tot x Tip V'!H14/'F-N° Seg Contrat'!H14*1000</f>
        <v>9673.333333333334</v>
      </c>
      <c r="I14" s="13">
        <f>'G-Prima Tot x Tip V'!I14/'F-N° Seg Contrat'!I14*1000</f>
        <v>9851.20782028386</v>
      </c>
    </row>
    <row r="15" spans="1:9" ht="12.75">
      <c r="A15" s="107" t="str">
        <f>'F-N° Seg Contrat'!A15</f>
        <v>Cruz del Sur</v>
      </c>
      <c r="B15" s="9">
        <f>'G-Prima Tot x Tip V'!B15/'F-N° Seg Contrat'!B15*1000</f>
        <v>8343.128781331028</v>
      </c>
      <c r="C15" s="9">
        <f>'G-Prima Tot x Tip V'!C15/'F-N° Seg Contrat'!C15*1000</f>
        <v>10312.128418549346</v>
      </c>
      <c r="D15" s="9">
        <f>'G-Prima Tot x Tip V'!D15/'F-N° Seg Contrat'!D15*1000</f>
        <v>22972.774869109948</v>
      </c>
      <c r="E15" s="9">
        <f>'G-Prima Tot x Tip V'!E15/'F-N° Seg Contrat'!E15*1000</f>
        <v>94191.28329297822</v>
      </c>
      <c r="F15" s="9">
        <f>'G-Prima Tot x Tip V'!F15/'F-N° Seg Contrat'!F15*1000</f>
        <v>29705.128205128203</v>
      </c>
      <c r="G15" s="9">
        <f>'G-Prima Tot x Tip V'!G15/'F-N° Seg Contrat'!G15*1000</f>
        <v>23080.645161290326</v>
      </c>
      <c r="H15" s="9">
        <f>'G-Prima Tot x Tip V'!H15/'F-N° Seg Contrat'!H15*1000</f>
        <v>5988.727858293076</v>
      </c>
      <c r="I15" s="13">
        <f>'G-Prima Tot x Tip V'!I15/'F-N° Seg Contrat'!I15*1000</f>
        <v>16173.76263970197</v>
      </c>
    </row>
    <row r="16" spans="1:9" ht="12.75">
      <c r="A16" s="107" t="str">
        <f>'F-N° Seg Contrat'!A16</f>
        <v>ING Vida</v>
      </c>
      <c r="B16" s="9">
        <f>'G-Prima Tot x Tip V'!B16/'F-N° Seg Contrat'!B16*1000</f>
        <v>8811.567287922002</v>
      </c>
      <c r="C16" s="9">
        <f>'G-Prima Tot x Tip V'!C16/'F-N° Seg Contrat'!C16*1000</f>
        <v>11034.712178189182</v>
      </c>
      <c r="D16" s="9"/>
      <c r="E16" s="9">
        <f>'G-Prima Tot x Tip V'!E16/'F-N° Seg Contrat'!E16*1000</f>
        <v>259714.2857142857</v>
      </c>
      <c r="F16" s="9">
        <f>'G-Prima Tot x Tip V'!F16/'F-N° Seg Contrat'!F16*1000</f>
        <v>35430.528375733855</v>
      </c>
      <c r="G16" s="9">
        <f>'G-Prima Tot x Tip V'!G16/'F-N° Seg Contrat'!G16*1000</f>
        <v>10000</v>
      </c>
      <c r="H16" s="9">
        <f>'G-Prima Tot x Tip V'!H16/'F-N° Seg Contrat'!H16*1000</f>
        <v>12017.094017094018</v>
      </c>
      <c r="I16" s="13">
        <f>'G-Prima Tot x Tip V'!I16/'F-N° Seg Contrat'!I16*1000</f>
        <v>10232.202806232246</v>
      </c>
    </row>
    <row r="17" spans="1:9" ht="12.75">
      <c r="A17" s="107" t="str">
        <f>'F-N° Seg Contrat'!A17</f>
        <v>Interamericana Vida</v>
      </c>
      <c r="B17" s="9">
        <f>'G-Prima Tot x Tip V'!B17/'F-N° Seg Contrat'!B17*1000</f>
        <v>7738.0360017561825</v>
      </c>
      <c r="C17" s="9">
        <f>'G-Prima Tot x Tip V'!C17/'F-N° Seg Contrat'!C17*1000</f>
        <v>8166.787790697674</v>
      </c>
      <c r="D17" s="9"/>
      <c r="E17" s="9"/>
      <c r="F17" s="9">
        <f>'G-Prima Tot x Tip V'!F17/'F-N° Seg Contrat'!F17*1000</f>
        <v>35000</v>
      </c>
      <c r="G17" s="9"/>
      <c r="H17" s="9">
        <f>'G-Prima Tot x Tip V'!H17/'F-N° Seg Contrat'!H17*1000</f>
        <v>16149.999999999998</v>
      </c>
      <c r="I17" s="13">
        <f>'G-Prima Tot x Tip V'!I17/'F-N° Seg Contrat'!I17*1000</f>
        <v>8082.774730855169</v>
      </c>
    </row>
    <row r="18" spans="1:9" ht="12.75">
      <c r="A18" s="107" t="str">
        <f>'F-N° Seg Contrat'!A18</f>
        <v>Ise Chile</v>
      </c>
      <c r="B18" s="9"/>
      <c r="C18" s="9"/>
      <c r="D18" s="9"/>
      <c r="E18" s="9"/>
      <c r="F18" s="9"/>
      <c r="G18" s="9"/>
      <c r="H18" s="9"/>
      <c r="I18" s="13"/>
    </row>
    <row r="19" spans="1:9" ht="12.75">
      <c r="A19" s="107" t="str">
        <f>'F-N° Seg Contrat'!A19</f>
        <v>Liberty</v>
      </c>
      <c r="B19" s="9">
        <f>'G-Prima Tot x Tip V'!B19/'F-N° Seg Contrat'!B19*1000</f>
        <v>3641.8450406994275</v>
      </c>
      <c r="C19" s="9">
        <f>'G-Prima Tot x Tip V'!C19/'F-N° Seg Contrat'!C19*1000</f>
        <v>10345.280764635603</v>
      </c>
      <c r="D19" s="9">
        <f>'G-Prima Tot x Tip V'!D19/'F-N° Seg Contrat'!D19*1000</f>
        <v>18847.88654060067</v>
      </c>
      <c r="E19" s="9">
        <f>'G-Prima Tot x Tip V'!E19/'F-N° Seg Contrat'!E19*1000</f>
        <v>19941.176470588234</v>
      </c>
      <c r="F19" s="9">
        <f>'G-Prima Tot x Tip V'!F19/'F-N° Seg Contrat'!F19*1000</f>
        <v>41500</v>
      </c>
      <c r="G19" s="9">
        <f>'G-Prima Tot x Tip V'!G19/'F-N° Seg Contrat'!G19*1000</f>
        <v>23678.321678321678</v>
      </c>
      <c r="H19" s="9">
        <f>'G-Prima Tot x Tip V'!H19/'F-N° Seg Contrat'!H19*1000</f>
        <v>19716.41791044776</v>
      </c>
      <c r="I19" s="13">
        <f>'G-Prima Tot x Tip V'!I19/'F-N° Seg Contrat'!I19*1000</f>
        <v>11624.688279301745</v>
      </c>
    </row>
    <row r="20" spans="1:9" ht="12.75">
      <c r="A20" s="107" t="str">
        <f>'F-N° Seg Contrat'!A20</f>
        <v>Mapfre</v>
      </c>
      <c r="B20" s="9">
        <f>'G-Prima Tot x Tip V'!B20/'F-N° Seg Contrat'!B20*1000</f>
        <v>7792.945690672964</v>
      </c>
      <c r="C20" s="9">
        <f>'G-Prima Tot x Tip V'!C20/'F-N° Seg Contrat'!C20*1000</f>
        <v>10987.067167292447</v>
      </c>
      <c r="D20" s="9">
        <f>'G-Prima Tot x Tip V'!D20/'F-N° Seg Contrat'!D20*1000</f>
        <v>25922.81105990783</v>
      </c>
      <c r="E20" s="9">
        <f>'G-Prima Tot x Tip V'!E20/'F-N° Seg Contrat'!E20*1000</f>
        <v>47858.40707964602</v>
      </c>
      <c r="F20" s="9">
        <f>'G-Prima Tot x Tip V'!F20/'F-N° Seg Contrat'!F20*1000</f>
        <v>44717.84232365145</v>
      </c>
      <c r="G20" s="9">
        <f>'G-Prima Tot x Tip V'!G20/'F-N° Seg Contrat'!G20*1000</f>
        <v>22609.02255639098</v>
      </c>
      <c r="H20" s="9">
        <f>'G-Prima Tot x Tip V'!H20/'F-N° Seg Contrat'!H20*1000</f>
        <v>6288.42504743833</v>
      </c>
      <c r="I20" s="13">
        <f>'G-Prima Tot x Tip V'!I20/'F-N° Seg Contrat'!I20*1000</f>
        <v>9993.528623396516</v>
      </c>
    </row>
    <row r="21" spans="1:9" ht="12.75">
      <c r="A21" s="107" t="str">
        <f>'F-N° Seg Contrat'!A21</f>
        <v>Penta Security</v>
      </c>
      <c r="B21" s="9">
        <f>'G-Prima Tot x Tip V'!B21/'F-N° Seg Contrat'!B21*1000</f>
        <v>8944.424616325905</v>
      </c>
      <c r="C21" s="9">
        <f>'G-Prima Tot x Tip V'!C21/'F-N° Seg Contrat'!C21*1000</f>
        <v>10256.975585450922</v>
      </c>
      <c r="D21" s="9">
        <f>'G-Prima Tot x Tip V'!D21/'F-N° Seg Contrat'!D21*1000</f>
        <v>20009.312563494754</v>
      </c>
      <c r="E21" s="9">
        <f>'G-Prima Tot x Tip V'!E21/'F-N° Seg Contrat'!E21*1000</f>
        <v>110894.34889434889</v>
      </c>
      <c r="F21" s="9">
        <f>'G-Prima Tot x Tip V'!F21/'F-N° Seg Contrat'!F21*1000</f>
        <v>35860.02372479241</v>
      </c>
      <c r="G21" s="9">
        <f>'G-Prima Tot x Tip V'!G21/'F-N° Seg Contrat'!G21*1000</f>
        <v>19765.70583887657</v>
      </c>
      <c r="H21" s="9">
        <f>'G-Prima Tot x Tip V'!H21/'F-N° Seg Contrat'!H21*1000</f>
        <v>10274.969173859432</v>
      </c>
      <c r="I21" s="13">
        <f>'G-Prima Tot x Tip V'!I21/'F-N° Seg Contrat'!I21*1000</f>
        <v>12599.585152838428</v>
      </c>
    </row>
    <row r="22" spans="1:9" ht="12.75">
      <c r="A22" s="107" t="str">
        <f>'F-N° Seg Contrat'!A22</f>
        <v>Renta Nacional</v>
      </c>
      <c r="B22" s="9">
        <f>'G-Prima Tot x Tip V'!B22/'F-N° Seg Contrat'!B22*1000</f>
        <v>8676.175790285275</v>
      </c>
      <c r="C22" s="9">
        <f>'G-Prima Tot x Tip V'!C22/'F-N° Seg Contrat'!C22*1000</f>
        <v>10296.636085626911</v>
      </c>
      <c r="D22" s="9">
        <f>'G-Prima Tot x Tip V'!D22/'F-N° Seg Contrat'!D22*1000</f>
        <v>20324.86100079428</v>
      </c>
      <c r="E22" s="9">
        <f>'G-Prima Tot x Tip V'!E22/'F-N° Seg Contrat'!E22*1000</f>
        <v>76750</v>
      </c>
      <c r="F22" s="9"/>
      <c r="G22" s="9">
        <f>'G-Prima Tot x Tip V'!G22/'F-N° Seg Contrat'!G22*1000</f>
        <v>16441.935483870966</v>
      </c>
      <c r="H22" s="9">
        <f>'G-Prima Tot x Tip V'!H22/'F-N° Seg Contrat'!H22*1000</f>
        <v>6171.891511095456</v>
      </c>
      <c r="I22" s="13">
        <f>'G-Prima Tot x Tip V'!I22/'F-N° Seg Contrat'!I22*1000</f>
        <v>13338.674750974447</v>
      </c>
    </row>
    <row r="23" spans="1:9" ht="12.75">
      <c r="A23" s="107" t="str">
        <f>'F-N° Seg Contrat'!A23</f>
        <v>Royal</v>
      </c>
      <c r="B23" s="9">
        <f>'G-Prima Tot x Tip V'!B23/'F-N° Seg Contrat'!B23*1000</f>
        <v>7076.093653727665</v>
      </c>
      <c r="C23" s="9">
        <f>'G-Prima Tot x Tip V'!C23/'F-N° Seg Contrat'!C23*1000</f>
        <v>9194.139194139194</v>
      </c>
      <c r="D23" s="9">
        <f>'G-Prima Tot x Tip V'!D23/'F-N° Seg Contrat'!D23*1000</f>
        <v>20000</v>
      </c>
      <c r="E23" s="9"/>
      <c r="F23" s="9">
        <f>'G-Prima Tot x Tip V'!F23/'F-N° Seg Contrat'!F23*1000</f>
        <v>27120.87912087912</v>
      </c>
      <c r="G23" s="9"/>
      <c r="H23" s="212">
        <f>'G-Prima Tot x Tip V'!H23/'F-N° Seg Contrat'!H23*1000</f>
        <v>2512.8205128205127</v>
      </c>
      <c r="I23" s="213">
        <f>'G-Prima Tot x Tip V'!I23/'F-N° Seg Contrat'!I23*1000</f>
        <v>7793.780270201377</v>
      </c>
    </row>
    <row r="24" spans="1:9" ht="12.75">
      <c r="A24" s="76"/>
      <c r="B24" s="97"/>
      <c r="C24" s="98"/>
      <c r="D24" s="98"/>
      <c r="E24" s="98"/>
      <c r="F24" s="98"/>
      <c r="G24" s="99"/>
      <c r="H24" s="211"/>
      <c r="I24" s="100"/>
    </row>
    <row r="25" spans="1:9" ht="12.75">
      <c r="A25" s="81" t="s">
        <v>16</v>
      </c>
      <c r="B25" s="12">
        <f>'G-Prima Tot x Tip V'!B25/'F-N° Seg Contrat'!B25*1000</f>
        <v>9136.973076325345</v>
      </c>
      <c r="C25" s="12">
        <f>'G-Prima Tot x Tip V'!C25/'F-N° Seg Contrat'!C25*1000</f>
        <v>10570.554580638956</v>
      </c>
      <c r="D25" s="12">
        <f>'G-Prima Tot x Tip V'!D25/'F-N° Seg Contrat'!D25*1000</f>
        <v>20715.500628403857</v>
      </c>
      <c r="E25" s="12">
        <f>'G-Prima Tot x Tip V'!E25/'F-N° Seg Contrat'!E25*1000</f>
        <v>65222.31370934541</v>
      </c>
      <c r="F25" s="12">
        <f>'G-Prima Tot x Tip V'!F25/'F-N° Seg Contrat'!F25*1000</f>
        <v>34669.41101963267</v>
      </c>
      <c r="G25" s="12">
        <f>'G-Prima Tot x Tip V'!G25/'F-N° Seg Contrat'!G25*1000</f>
        <v>19255.8830249029</v>
      </c>
      <c r="H25" s="12">
        <f>'G-Prima Tot x Tip V'!H25/'F-N° Seg Contrat'!H25*1000</f>
        <v>8148.988271684495</v>
      </c>
      <c r="I25" s="14">
        <f>'G-Prima Tot x Tip V'!I25/'F-N° Seg Contrat'!I25*1000</f>
        <v>10996.900470003568</v>
      </c>
    </row>
    <row r="26" spans="1:9" ht="12.75">
      <c r="A26" s="101"/>
      <c r="B26" s="87"/>
      <c r="C26" s="87"/>
      <c r="D26" s="87"/>
      <c r="E26" s="87"/>
      <c r="F26" s="87"/>
      <c r="G26" s="87"/>
      <c r="H26" s="87"/>
      <c r="I26" s="102"/>
    </row>
    <row r="27" spans="1:9" ht="12.75">
      <c r="A27" s="89"/>
      <c r="B27" s="63"/>
      <c r="C27" s="63"/>
      <c r="D27" s="63"/>
      <c r="E27" s="63"/>
      <c r="F27" s="63"/>
      <c r="G27" s="63"/>
      <c r="H27" s="63"/>
      <c r="I27" s="61"/>
    </row>
    <row r="28" spans="1:9" ht="12.75">
      <c r="A28" s="89"/>
      <c r="B28" s="63"/>
      <c r="C28" s="63"/>
      <c r="D28" s="63"/>
      <c r="E28" s="63"/>
      <c r="F28" s="63"/>
      <c r="G28" s="63"/>
      <c r="H28" s="63"/>
      <c r="I28" s="61"/>
    </row>
    <row r="29" spans="1:9" ht="12.75">
      <c r="A29" s="89"/>
      <c r="B29" s="63"/>
      <c r="C29" s="63"/>
      <c r="D29" s="63"/>
      <c r="E29" s="63"/>
      <c r="F29" s="63"/>
      <c r="G29" s="63"/>
      <c r="H29" s="63"/>
      <c r="I29" s="61"/>
    </row>
    <row r="30" spans="1:9" ht="12.75">
      <c r="A30" s="89"/>
      <c r="B30" s="63"/>
      <c r="C30" s="63"/>
      <c r="D30" s="63"/>
      <c r="E30" s="63"/>
      <c r="F30" s="63"/>
      <c r="G30" s="63"/>
      <c r="H30" s="63"/>
      <c r="I30" s="61"/>
    </row>
  </sheetData>
  <printOptions/>
  <pageMargins left="1.18" right="0.75" top="0.8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AAAlvara</cp:lastModifiedBy>
  <cp:lastPrinted>2006-05-24T13:37:34Z</cp:lastPrinted>
  <dcterms:created xsi:type="dcterms:W3CDTF">1998-11-26T15:05:36Z</dcterms:created>
  <dcterms:modified xsi:type="dcterms:W3CDTF">2006-05-25T14:08:08Z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