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125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  <sheet name="Hoja1" sheetId="9" r:id="rId9"/>
  </sheets>
  <definedNames>
    <definedName name="_xlnm.Print_Area" localSheetId="0">'A-N° Sinies Denun'!$A$1:$E$27</definedName>
    <definedName name="_xlnm.Print_Area" localSheetId="1">'B-N° Sinies Pagad'!$A$1:$E$27</definedName>
    <definedName name="_xlnm.Print_Area" localSheetId="2">'C-N° Pers Sinies'!$A$1:$G$27</definedName>
    <definedName name="_xlnm.Print_Area" localSheetId="3">'D-Sinies Pag Direc'!$A$1:$H$56</definedName>
    <definedName name="_xlnm.Print_Area" localSheetId="4">'E-Costo Sin Direc'!$A$1:$F$28</definedName>
    <definedName name="_xlnm.Print_Area" localSheetId="5">'F-N° Seg Contrat'!$A$3:$I$27</definedName>
    <definedName name="_xlnm.Print_Area" localSheetId="6">'G-Prima Tot x Tip V'!$A$1:$I$27</definedName>
    <definedName name="_xlnm.Print_Area" localSheetId="7">'H-Prim Prom x Tip V'!$A$2:$I$26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<sst xmlns="http://schemas.openxmlformats.org/spreadsheetml/2006/main" count="192" uniqueCount="100">
  <si>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</si>
  <si>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</si>
  <si>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</si>
  <si>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</si>
  <si>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</si>
  <si>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</si>
  <si>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</si>
  <si>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</si>
  <si>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</si>
  <si>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</si>
  <si>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</si>
  <si>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</si>
  <si>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</si>
  <si>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</si>
  <si>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</si>
  <si>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</si>
  <si>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</si>
  <si>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</si>
  <si>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</si>
  <si>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</si>
  <si>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</si>
  <si>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</si>
  <si>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</si>
  <si>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</si>
  <si>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</si>
  <si>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</si>
  <si>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</si>
  <si>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</si>
  <si>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</si>
  <si>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</si>
  <si>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</si>
  <si>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</si>
  <si>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</si>
  <si>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</si>
  <si>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</si>
  <si>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</si>
  <si>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</si>
  <si>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</si>
  <si>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</si>
  <si>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</si>
  <si>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</si>
  <si>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</si>
  <si>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</si>
  <si>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</si>
  <si>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</si>
  <si>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</si>
  <si>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</si>
  <si>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</si>
  <si>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</si>
  <si>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</si>
  <si>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</si>
  <si>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</si>
  <si>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</si>
  <si>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</si>
  <si>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</si>
  <si>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</si>
  <si>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</si>
  <si>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</si>
  <si>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</si>
  <si>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</si>
  <si>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</si>
  <si>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</si>
  <si>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</si>
  <si>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</si>
  <si>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</si>
  <si>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</si>
  <si>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</si>
  <si>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</si>
  <si>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</si>
  <si>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</si>
  <si>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</si>
  <si>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</si>
  <si>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</si>
  <si>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</si>
  <si>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</si>
  <si>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</si>
  <si>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</si>
  <si>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</si>
  <si>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</si>
  <si>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</si>
  <si>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</si>
  <si>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</si>
  <si>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</si>
  <si>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</si>
  <si>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</si>
  <si>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</si>
  <si>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</si>
  <si>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</si>
  <si>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</si>
  <si>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RSA</t>
  </si>
  <si>
    <t>HDI</t>
  </si>
  <si>
    <t>C.S.G. Penta Security</t>
  </si>
  <si>
    <t>Zenit</t>
  </si>
  <si>
    <t>SURA</t>
  </si>
  <si>
    <t>Mutual de Seguros</t>
  </si>
  <si>
    <t>BNP PARIBAS CARDIF</t>
  </si>
  <si>
    <t>-</t>
  </si>
  <si>
    <t>AIG</t>
  </si>
  <si>
    <t xml:space="preserve">      (entre el 1 de enero y  31 de marzo de 2014)</t>
  </si>
  <si>
    <t xml:space="preserve">      (entre el 1 de enero y 31 de marzo de 2014, montos expresados en miles de pesos de marzo de 2014)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</si>
</sst>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</numFmts>
  <fonts count="49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66666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indexed="14"/>
      </right>
      <top>
        <color indexed="63"/>
      </top>
      <bottom style="hair">
        <color rgb="FFFF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20">
    <xf numFmtId="0" fontId="0" fillId="0" borderId="0" xfId="0" applyAlignment="1">
      <alignment/>
    </xf>
    <xf numFmtId="3" fontId="3" fillId="0" borderId="10" xfId="57" applyNumberFormat="1" applyFont="1" applyBorder="1">
      <alignment/>
      <protection/>
    </xf>
    <xf numFmtId="0" fontId="4" fillId="0" borderId="0" xfId="60" applyFont="1" applyBorder="1" applyAlignment="1" quotePrefix="1">
      <alignment horizontal="left"/>
      <protection/>
    </xf>
    <xf numFmtId="3" fontId="3" fillId="0" borderId="10" xfId="59" applyNumberFormat="1" applyFont="1" applyBorder="1" applyAlignment="1" quotePrefix="1">
      <alignment horizontal="right"/>
      <protection/>
    </xf>
    <xf numFmtId="3" fontId="2" fillId="0" borderId="11" xfId="60" applyNumberFormat="1" applyFont="1" applyBorder="1" applyAlignment="1">
      <alignment horizontal="right"/>
      <protection/>
    </xf>
    <xf numFmtId="3" fontId="3" fillId="0" borderId="0" xfId="53" applyNumberFormat="1" applyFont="1" applyBorder="1" applyAlignment="1">
      <alignment/>
    </xf>
    <xf numFmtId="3" fontId="3" fillId="0" borderId="0" xfId="60" applyNumberFormat="1" applyFont="1" applyBorder="1">
      <alignment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right"/>
      <protection/>
    </xf>
    <xf numFmtId="3" fontId="4" fillId="0" borderId="0" xfId="53" applyNumberFormat="1" applyFont="1" applyBorder="1" applyAlignment="1">
      <alignment/>
    </xf>
    <xf numFmtId="3" fontId="3" fillId="0" borderId="10" xfId="58" applyNumberFormat="1" applyFont="1" applyBorder="1">
      <alignment/>
      <protection/>
    </xf>
    <xf numFmtId="3" fontId="3" fillId="0" borderId="10" xfId="50" applyNumberFormat="1" applyFont="1" applyBorder="1" applyAlignment="1">
      <alignment/>
    </xf>
    <xf numFmtId="3" fontId="5" fillId="0" borderId="0" xfId="53" applyNumberFormat="1" applyFont="1" applyBorder="1" applyAlignment="1">
      <alignment/>
    </xf>
    <xf numFmtId="3" fontId="2" fillId="0" borderId="12" xfId="60" applyNumberFormat="1" applyFont="1" applyBorder="1" applyAlignment="1">
      <alignment horizontal="right"/>
      <protection/>
    </xf>
    <xf numFmtId="3" fontId="3" fillId="0" borderId="12" xfId="60" applyNumberFormat="1" applyFont="1" applyBorder="1" applyAlignment="1">
      <alignment horizontal="right"/>
      <protection/>
    </xf>
    <xf numFmtId="0" fontId="1" fillId="0" borderId="0" xfId="57" applyFont="1" applyAlignment="1" quotePrefix="1">
      <alignment horizontal="left"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6" fillId="0" borderId="0" xfId="57" applyFont="1" applyAlignment="1" quotePrefix="1">
      <alignment horizontal="left"/>
      <protection/>
    </xf>
    <xf numFmtId="38" fontId="1" fillId="0" borderId="0" xfId="57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8" fontId="1" fillId="0" borderId="13" xfId="50" applyNumberFormat="1" applyFont="1" applyBorder="1" applyAlignment="1">
      <alignment/>
    </xf>
    <xf numFmtId="38" fontId="1" fillId="0" borderId="14" xfId="50" applyNumberFormat="1" applyFont="1" applyBorder="1" applyAlignment="1">
      <alignment/>
    </xf>
    <xf numFmtId="38" fontId="1" fillId="0" borderId="14" xfId="57" applyNumberFormat="1" applyFont="1" applyBorder="1">
      <alignment/>
      <protection/>
    </xf>
    <xf numFmtId="0" fontId="8" fillId="0" borderId="15" xfId="57" applyFont="1" applyBorder="1">
      <alignment/>
      <protection/>
    </xf>
    <xf numFmtId="221" fontId="1" fillId="0" borderId="16" xfId="50" applyNumberFormat="1" applyFont="1" applyBorder="1" applyAlignment="1">
      <alignment/>
    </xf>
    <xf numFmtId="38" fontId="1" fillId="0" borderId="16" xfId="57" applyNumberFormat="1" applyFont="1" applyBorder="1">
      <alignment/>
      <protection/>
    </xf>
    <xf numFmtId="221" fontId="1" fillId="0" borderId="0" xfId="50" applyNumberFormat="1" applyFont="1" applyBorder="1" applyAlignment="1">
      <alignment/>
    </xf>
    <xf numFmtId="0" fontId="8" fillId="0" borderId="0" xfId="57" applyFont="1" applyBorder="1">
      <alignment/>
      <protection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13" xfId="58" applyFont="1" applyBorder="1">
      <alignment/>
      <protection/>
    </xf>
    <xf numFmtId="38" fontId="1" fillId="0" borderId="14" xfId="51" applyNumberFormat="1" applyFont="1" applyBorder="1" applyAlignment="1">
      <alignment/>
    </xf>
    <xf numFmtId="38" fontId="1" fillId="0" borderId="14" xfId="58" applyNumberFormat="1" applyFont="1" applyBorder="1">
      <alignment/>
      <protection/>
    </xf>
    <xf numFmtId="0" fontId="1" fillId="0" borderId="14" xfId="58" applyFont="1" applyBorder="1">
      <alignment/>
      <protection/>
    </xf>
    <xf numFmtId="38" fontId="1" fillId="0" borderId="0" xfId="58" applyNumberFormat="1" applyFont="1">
      <alignment/>
      <protection/>
    </xf>
    <xf numFmtId="3" fontId="1" fillId="0" borderId="0" xfId="58" applyNumberFormat="1" applyFont="1">
      <alignment/>
      <protection/>
    </xf>
    <xf numFmtId="0" fontId="8" fillId="0" borderId="15" xfId="58" applyFont="1" applyBorder="1">
      <alignment/>
      <protection/>
    </xf>
    <xf numFmtId="221" fontId="1" fillId="0" borderId="16" xfId="51" applyNumberFormat="1" applyFont="1" applyBorder="1" applyAlignment="1">
      <alignment/>
    </xf>
    <xf numFmtId="38" fontId="1" fillId="0" borderId="16" xfId="58" applyNumberFormat="1" applyFont="1" applyBorder="1">
      <alignment/>
      <protection/>
    </xf>
    <xf numFmtId="0" fontId="1" fillId="0" borderId="16" xfId="58" applyFont="1" applyBorder="1">
      <alignment/>
      <protection/>
    </xf>
    <xf numFmtId="209" fontId="1" fillId="0" borderId="0" xfId="58" applyNumberFormat="1" applyFont="1">
      <alignment/>
      <protection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38" fontId="1" fillId="0" borderId="13" xfId="52" applyNumberFormat="1" applyFont="1" applyBorder="1" applyAlignment="1">
      <alignment/>
    </xf>
    <xf numFmtId="38" fontId="1" fillId="0" borderId="14" xfId="52" applyNumberFormat="1" applyFont="1" applyBorder="1" applyAlignment="1">
      <alignment/>
    </xf>
    <xf numFmtId="38" fontId="1" fillId="0" borderId="14" xfId="59" applyNumberFormat="1" applyFont="1" applyBorder="1">
      <alignment/>
      <protection/>
    </xf>
    <xf numFmtId="0" fontId="1" fillId="0" borderId="14" xfId="59" applyFont="1" applyBorder="1">
      <alignment/>
      <protection/>
    </xf>
    <xf numFmtId="38" fontId="1" fillId="0" borderId="0" xfId="59" applyNumberFormat="1" applyFont="1">
      <alignment/>
      <protection/>
    </xf>
    <xf numFmtId="0" fontId="8" fillId="0" borderId="15" xfId="59" applyFont="1" applyBorder="1">
      <alignment/>
      <protection/>
    </xf>
    <xf numFmtId="221" fontId="1" fillId="0" borderId="16" xfId="52" applyNumberFormat="1" applyFont="1" applyBorder="1" applyAlignment="1">
      <alignment/>
    </xf>
    <xf numFmtId="38" fontId="1" fillId="0" borderId="16" xfId="59" applyNumberFormat="1" applyFont="1" applyBorder="1">
      <alignment/>
      <protection/>
    </xf>
    <xf numFmtId="0" fontId="1" fillId="0" borderId="16" xfId="59" applyFont="1" applyBorder="1">
      <alignment/>
      <protection/>
    </xf>
    <xf numFmtId="3" fontId="1" fillId="0" borderId="0" xfId="59" applyNumberFormat="1" applyFont="1">
      <alignment/>
      <protection/>
    </xf>
    <xf numFmtId="209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0" fontId="5" fillId="0" borderId="0" xfId="60" applyFont="1" applyBorder="1" applyAlignment="1" quotePrefix="1">
      <alignment horizontal="left"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 quotePrefix="1">
      <alignment horizontal="left"/>
      <protection/>
    </xf>
    <xf numFmtId="0" fontId="1" fillId="0" borderId="17" xfId="60" applyFont="1" applyBorder="1" applyAlignment="1" quotePrefix="1">
      <alignment horizontal="left"/>
      <protection/>
    </xf>
    <xf numFmtId="0" fontId="6" fillId="0" borderId="18" xfId="60" applyFont="1" applyBorder="1" applyAlignment="1" quotePrefix="1">
      <alignment horizontal="left"/>
      <protection/>
    </xf>
    <xf numFmtId="0" fontId="1" fillId="0" borderId="18" xfId="60" applyFont="1" applyBorder="1">
      <alignment/>
      <protection/>
    </xf>
    <xf numFmtId="0" fontId="1" fillId="0" borderId="19" xfId="60" applyFont="1" applyBorder="1">
      <alignment/>
      <protection/>
    </xf>
    <xf numFmtId="0" fontId="7" fillId="0" borderId="20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12" xfId="60" applyFont="1" applyBorder="1" applyAlignment="1">
      <alignment horizontal="right"/>
      <protection/>
    </xf>
    <xf numFmtId="0" fontId="1" fillId="0" borderId="21" xfId="60" applyFont="1" applyBorder="1">
      <alignment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13" xfId="60" applyFont="1" applyBorder="1">
      <alignment/>
      <protection/>
    </xf>
    <xf numFmtId="38" fontId="1" fillId="0" borderId="14" xfId="53" applyNumberFormat="1" applyFont="1" applyBorder="1" applyAlignment="1">
      <alignment/>
    </xf>
    <xf numFmtId="38" fontId="1" fillId="0" borderId="14" xfId="60" applyNumberFormat="1" applyFont="1" applyBorder="1">
      <alignment/>
      <protection/>
    </xf>
    <xf numFmtId="38" fontId="1" fillId="0" borderId="14" xfId="60" applyNumberFormat="1" applyFont="1" applyBorder="1" applyAlignment="1">
      <alignment horizontal="right"/>
      <protection/>
    </xf>
    <xf numFmtId="38" fontId="1" fillId="0" borderId="24" xfId="60" applyNumberFormat="1" applyFont="1" applyBorder="1" applyAlignment="1">
      <alignment horizontal="right"/>
      <protection/>
    </xf>
    <xf numFmtId="0" fontId="3" fillId="0" borderId="25" xfId="60" applyFont="1" applyBorder="1">
      <alignment/>
      <protection/>
    </xf>
    <xf numFmtId="38" fontId="1" fillId="0" borderId="0" xfId="60" applyNumberFormat="1" applyFont="1">
      <alignment/>
      <protection/>
    </xf>
    <xf numFmtId="0" fontId="8" fillId="0" borderId="15" xfId="60" applyFont="1" applyBorder="1">
      <alignment/>
      <protection/>
    </xf>
    <xf numFmtId="221" fontId="1" fillId="0" borderId="16" xfId="53" applyNumberFormat="1" applyFont="1" applyBorder="1" applyAlignment="1">
      <alignment/>
    </xf>
    <xf numFmtId="38" fontId="1" fillId="0" borderId="16" xfId="60" applyNumberFormat="1" applyFont="1" applyBorder="1">
      <alignment/>
      <protection/>
    </xf>
    <xf numFmtId="38" fontId="1" fillId="0" borderId="16" xfId="60" applyNumberFormat="1" applyFont="1" applyBorder="1" applyAlignment="1">
      <alignment horizontal="right"/>
      <protection/>
    </xf>
    <xf numFmtId="0" fontId="1" fillId="0" borderId="16" xfId="60" applyFont="1" applyBorder="1">
      <alignment/>
      <protection/>
    </xf>
    <xf numFmtId="0" fontId="1" fillId="0" borderId="26" xfId="60" applyFont="1" applyBorder="1">
      <alignment/>
      <protection/>
    </xf>
    <xf numFmtId="0" fontId="1" fillId="0" borderId="0" xfId="60" applyFont="1" applyBorder="1" applyAlignment="1" quotePrefix="1">
      <alignment horizontal="left"/>
      <protection/>
    </xf>
    <xf numFmtId="0" fontId="1" fillId="0" borderId="27" xfId="60" applyFont="1" applyBorder="1" applyAlignment="1" quotePrefix="1">
      <alignment horizontal="left"/>
      <protection/>
    </xf>
    <xf numFmtId="0" fontId="7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0" fontId="3" fillId="0" borderId="15" xfId="60" applyFont="1" applyBorder="1">
      <alignment/>
      <protection/>
    </xf>
    <xf numFmtId="38" fontId="1" fillId="0" borderId="16" xfId="53" applyNumberFormat="1" applyFont="1" applyBorder="1" applyAlignment="1">
      <alignment/>
    </xf>
    <xf numFmtId="38" fontId="1" fillId="0" borderId="26" xfId="60" applyNumberFormat="1" applyFont="1" applyBorder="1" applyAlignment="1">
      <alignment horizontal="right"/>
      <protection/>
    </xf>
    <xf numFmtId="3" fontId="1" fillId="0" borderId="14" xfId="60" applyNumberFormat="1" applyFont="1" applyBorder="1" applyAlignment="1">
      <alignment horizontal="right"/>
      <protection/>
    </xf>
    <xf numFmtId="38" fontId="1" fillId="0" borderId="12" xfId="60" applyNumberFormat="1" applyFont="1" applyBorder="1" applyAlignment="1">
      <alignment horizontal="right"/>
      <protection/>
    </xf>
    <xf numFmtId="0" fontId="1" fillId="0" borderId="15" xfId="60" applyFont="1" applyBorder="1">
      <alignment/>
      <protection/>
    </xf>
    <xf numFmtId="38" fontId="1" fillId="0" borderId="30" xfId="60" applyNumberFormat="1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2" fillId="0" borderId="28" xfId="57" applyNumberFormat="1" applyFont="1" applyBorder="1" applyAlignment="1">
      <alignment horizontal="left"/>
      <protection/>
    </xf>
    <xf numFmtId="0" fontId="2" fillId="0" borderId="28" xfId="57" applyNumberFormat="1" applyFont="1" applyBorder="1" applyAlignment="1" quotePrefix="1">
      <alignment horizontal="left"/>
      <protection/>
    </xf>
    <xf numFmtId="0" fontId="7" fillId="0" borderId="0" xfId="60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3" fillId="0" borderId="0" xfId="59" applyNumberFormat="1" applyFont="1" applyBorder="1">
      <alignment/>
      <protection/>
    </xf>
    <xf numFmtId="0" fontId="9" fillId="0" borderId="0" xfId="57" applyFont="1" applyBorder="1" applyAlignment="1" quotePrefix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3" fontId="3" fillId="0" borderId="31" xfId="57" applyNumberFormat="1" applyFont="1" applyBorder="1">
      <alignment/>
      <protection/>
    </xf>
    <xf numFmtId="38" fontId="3" fillId="0" borderId="24" xfId="57" applyNumberFormat="1" applyFont="1" applyBorder="1">
      <alignment/>
      <protection/>
    </xf>
    <xf numFmtId="38" fontId="3" fillId="0" borderId="26" xfId="57" applyNumberFormat="1" applyFont="1" applyBorder="1">
      <alignment/>
      <protection/>
    </xf>
    <xf numFmtId="38" fontId="3" fillId="0" borderId="0" xfId="57" applyNumberFormat="1" applyFont="1" applyBorder="1">
      <alignment/>
      <protection/>
    </xf>
    <xf numFmtId="3" fontId="3" fillId="0" borderId="11" xfId="57" applyNumberFormat="1" applyFont="1" applyFill="1" applyBorder="1">
      <alignment/>
      <protection/>
    </xf>
    <xf numFmtId="0" fontId="9" fillId="0" borderId="0" xfId="57" applyFont="1" applyAlignment="1" quotePrefix="1">
      <alignment horizontal="left"/>
      <protection/>
    </xf>
    <xf numFmtId="0" fontId="9" fillId="0" borderId="0" xfId="58" applyFont="1" applyAlignment="1" quotePrefix="1">
      <alignment horizontal="left"/>
      <protection/>
    </xf>
    <xf numFmtId="0" fontId="3" fillId="0" borderId="0" xfId="58" applyFont="1">
      <alignment/>
      <protection/>
    </xf>
    <xf numFmtId="3" fontId="3" fillId="0" borderId="11" xfId="58" applyNumberFormat="1" applyFont="1" applyBorder="1">
      <alignment/>
      <protection/>
    </xf>
    <xf numFmtId="0" fontId="3" fillId="0" borderId="24" xfId="58" applyFont="1" applyBorder="1">
      <alignment/>
      <protection/>
    </xf>
    <xf numFmtId="0" fontId="3" fillId="0" borderId="26" xfId="58" applyFont="1" applyBorder="1">
      <alignment/>
      <protection/>
    </xf>
    <xf numFmtId="0" fontId="3" fillId="0" borderId="0" xfId="59" applyFont="1">
      <alignment/>
      <protection/>
    </xf>
    <xf numFmtId="0" fontId="3" fillId="0" borderId="14" xfId="59" applyFont="1" applyBorder="1">
      <alignment/>
      <protection/>
    </xf>
    <xf numFmtId="0" fontId="3" fillId="0" borderId="16" xfId="59" applyFont="1" applyBorder="1">
      <alignment/>
      <protection/>
    </xf>
    <xf numFmtId="0" fontId="9" fillId="0" borderId="0" xfId="59" applyFont="1" applyAlignment="1" quotePrefix="1">
      <alignment horizontal="left"/>
      <protection/>
    </xf>
    <xf numFmtId="0" fontId="1" fillId="0" borderId="28" xfId="57" applyNumberFormat="1" applyFont="1" applyBorder="1" applyAlignment="1" quotePrefix="1">
      <alignment horizontal="left"/>
      <protection/>
    </xf>
    <xf numFmtId="38" fontId="3" fillId="0" borderId="0" xfId="59" applyNumberFormat="1" applyFont="1" applyBorder="1" applyAlignment="1">
      <alignment horizontal="right"/>
      <protection/>
    </xf>
    <xf numFmtId="3" fontId="3" fillId="0" borderId="11" xfId="59" applyNumberFormat="1" applyFont="1" applyBorder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3" fontId="3" fillId="0" borderId="11" xfId="59" applyNumberFormat="1" applyFont="1" applyBorder="1" applyAlignment="1" quotePrefix="1">
      <alignment horizontal="right"/>
      <protection/>
    </xf>
    <xf numFmtId="3" fontId="3" fillId="0" borderId="0" xfId="59" applyNumberFormat="1" applyFont="1">
      <alignment/>
      <protection/>
    </xf>
    <xf numFmtId="0" fontId="1" fillId="0" borderId="0" xfId="57" applyNumberFormat="1" applyFont="1" applyBorder="1" applyAlignment="1" quotePrefix="1">
      <alignment horizontal="left"/>
      <protection/>
    </xf>
    <xf numFmtId="0" fontId="2" fillId="0" borderId="32" xfId="57" applyFont="1" applyBorder="1" applyAlignment="1">
      <alignment horizontal="left"/>
      <protection/>
    </xf>
    <xf numFmtId="0" fontId="2" fillId="0" borderId="32" xfId="57" applyFont="1" applyBorder="1" applyAlignment="1" quotePrefix="1">
      <alignment horizontal="left"/>
      <protection/>
    </xf>
    <xf numFmtId="0" fontId="2" fillId="0" borderId="32" xfId="57" applyFont="1" applyBorder="1">
      <alignment/>
      <protection/>
    </xf>
    <xf numFmtId="49" fontId="2" fillId="0" borderId="28" xfId="57" applyNumberFormat="1" applyFont="1" applyBorder="1" applyAlignment="1">
      <alignment horizontal="left"/>
      <protection/>
    </xf>
    <xf numFmtId="0" fontId="4" fillId="0" borderId="0" xfId="57" applyFont="1" applyAlignment="1" quotePrefix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5" fillId="0" borderId="0" xfId="57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3" fillId="0" borderId="25" xfId="57" applyFont="1" applyBorder="1">
      <alignment/>
      <protection/>
    </xf>
    <xf numFmtId="3" fontId="3" fillId="0" borderId="0" xfId="50" applyNumberFormat="1" applyFont="1" applyBorder="1" applyAlignment="1">
      <alignment/>
    </xf>
    <xf numFmtId="3" fontId="3" fillId="0" borderId="0" xfId="57" applyNumberFormat="1" applyFont="1" applyBorder="1">
      <alignment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0" fontId="3" fillId="0" borderId="28" xfId="57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7" fillId="0" borderId="27" xfId="57" applyFont="1" applyBorder="1" applyAlignment="1" quotePrefix="1">
      <alignment horizontal="left"/>
      <protection/>
    </xf>
    <xf numFmtId="0" fontId="7" fillId="0" borderId="18" xfId="57" applyFont="1" applyBorder="1" applyAlignment="1" quotePrefix="1">
      <alignment horizontal="right"/>
      <protection/>
    </xf>
    <xf numFmtId="0" fontId="7" fillId="0" borderId="19" xfId="57" applyFont="1" applyBorder="1" applyAlignment="1" quotePrefix="1">
      <alignment horizontal="right"/>
      <protection/>
    </xf>
    <xf numFmtId="0" fontId="7" fillId="0" borderId="28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Border="1" applyAlignment="1" quotePrefix="1">
      <alignment horizontal="right"/>
      <protection/>
    </xf>
    <xf numFmtId="0" fontId="7" fillId="0" borderId="12" xfId="57" applyFont="1" applyBorder="1" applyAlignment="1" quotePrefix="1">
      <alignment horizontal="right"/>
      <protection/>
    </xf>
    <xf numFmtId="0" fontId="7" fillId="0" borderId="29" xfId="57" applyFont="1" applyBorder="1">
      <alignment/>
      <protection/>
    </xf>
    <xf numFmtId="0" fontId="7" fillId="0" borderId="22" xfId="57" applyFont="1" applyBorder="1" applyAlignment="1" quotePrefix="1">
      <alignment horizontal="right"/>
      <protection/>
    </xf>
    <xf numFmtId="0" fontId="7" fillId="0" borderId="23" xfId="57" applyFont="1" applyBorder="1" applyAlignment="1" quotePrefix="1">
      <alignment horizontal="right"/>
      <protection/>
    </xf>
    <xf numFmtId="0" fontId="7" fillId="0" borderId="12" xfId="57" applyFont="1" applyBorder="1" applyAlignment="1">
      <alignment horizontal="right"/>
      <protection/>
    </xf>
    <xf numFmtId="0" fontId="7" fillId="0" borderId="27" xfId="58" applyFont="1" applyBorder="1" applyAlignment="1" quotePrefix="1">
      <alignment horizontal="lef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33" xfId="58" applyFont="1" applyBorder="1" applyAlignment="1" quotePrefix="1">
      <alignment horizontal="left"/>
      <protection/>
    </xf>
    <xf numFmtId="0" fontId="7" fillId="0" borderId="18" xfId="58" applyFont="1" applyBorder="1" applyAlignment="1">
      <alignment horizontal="right"/>
      <protection/>
    </xf>
    <xf numFmtId="0" fontId="7" fillId="0" borderId="19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12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33" xfId="59" applyFont="1" applyBorder="1" applyAlignment="1" quotePrefix="1">
      <alignment horizontal="left"/>
      <protection/>
    </xf>
    <xf numFmtId="0" fontId="7" fillId="0" borderId="33" xfId="59" applyFont="1" applyBorder="1">
      <alignment/>
      <protection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  <xf numFmtId="0" fontId="7" fillId="0" borderId="18" xfId="59" applyFont="1" applyBorder="1" applyAlignment="1">
      <alignment horizontal="right"/>
      <protection/>
    </xf>
    <xf numFmtId="0" fontId="7" fillId="0" borderId="19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12" xfId="59" applyFont="1" applyBorder="1" applyAlignment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>
      <alignment horizontal="right"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2" xfId="59" applyFont="1" applyBorder="1">
      <alignment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12" xfId="59" applyFont="1" applyBorder="1" applyAlignment="1" quotePrefix="1">
      <alignment horizontal="right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3" fontId="1" fillId="0" borderId="0" xfId="60" applyNumberFormat="1" applyFont="1" applyFill="1">
      <alignment/>
      <protection/>
    </xf>
    <xf numFmtId="0" fontId="1" fillId="0" borderId="0" xfId="59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60" applyNumberFormat="1" applyFont="1" applyBorder="1" applyAlignment="1">
      <alignment horizontal="right"/>
      <protection/>
    </xf>
    <xf numFmtId="0" fontId="1" fillId="0" borderId="0" xfId="60" applyFont="1" applyFill="1">
      <alignment/>
      <protection/>
    </xf>
    <xf numFmtId="0" fontId="2" fillId="0" borderId="28" xfId="57" applyNumberFormat="1" applyFont="1" applyFill="1" applyBorder="1" applyAlignment="1">
      <alignment horizontal="left"/>
      <protection/>
    </xf>
    <xf numFmtId="3" fontId="2" fillId="0" borderId="11" xfId="60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11" xfId="58" applyNumberFormat="1" applyFont="1" applyFill="1" applyBorder="1">
      <alignment/>
      <protection/>
    </xf>
    <xf numFmtId="3" fontId="3" fillId="0" borderId="0" xfId="57" applyNumberFormat="1" applyFont="1" applyFill="1" applyBorder="1">
      <alignment/>
      <protection/>
    </xf>
    <xf numFmtId="3" fontId="3" fillId="0" borderId="0" xfId="58" applyNumberFormat="1" applyFont="1" applyBorder="1">
      <alignment/>
      <protection/>
    </xf>
    <xf numFmtId="3" fontId="2" fillId="0" borderId="0" xfId="60" applyNumberFormat="1" applyFont="1" applyFill="1" applyBorder="1" applyAlignment="1">
      <alignment horizontal="right"/>
      <protection/>
    </xf>
    <xf numFmtId="3" fontId="0" fillId="0" borderId="0" xfId="0" applyNumberFormat="1" applyBorder="1" applyAlignment="1">
      <alignment horizontal="right" vertical="center" wrapText="1"/>
    </xf>
    <xf numFmtId="3" fontId="1" fillId="0" borderId="0" xfId="60" applyNumberFormat="1" applyFont="1" applyFill="1">
      <alignment/>
      <protection/>
    </xf>
    <xf numFmtId="3" fontId="4" fillId="0" borderId="0" xfId="53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4" xfId="53" applyNumberFormat="1" applyFont="1" applyBorder="1" applyAlignment="1">
      <alignment horizontal="right"/>
    </xf>
    <xf numFmtId="3" fontId="4" fillId="0" borderId="34" xfId="53" applyNumberFormat="1" applyFont="1" applyBorder="1" applyAlignment="1">
      <alignment/>
    </xf>
    <xf numFmtId="3" fontId="2" fillId="0" borderId="35" xfId="60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/>
    </xf>
    <xf numFmtId="3" fontId="1" fillId="0" borderId="14" xfId="60" applyNumberFormat="1" applyFont="1" applyBorder="1">
      <alignment/>
      <protection/>
    </xf>
    <xf numFmtId="3" fontId="1" fillId="0" borderId="24" xfId="60" applyNumberFormat="1" applyFont="1" applyBorder="1" applyAlignment="1">
      <alignment horizontal="right"/>
      <protection/>
    </xf>
    <xf numFmtId="3" fontId="1" fillId="0" borderId="0" xfId="0" applyNumberFormat="1" applyFont="1" applyAlignment="1">
      <alignment/>
    </xf>
    <xf numFmtId="3" fontId="48" fillId="0" borderId="0" xfId="0" applyNumberFormat="1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SOAPAB" xfId="50"/>
    <cellStyle name="Millares_SOAPC" xfId="51"/>
    <cellStyle name="Millares_SOAPDE" xfId="52"/>
    <cellStyle name="Millares_SOAPFGH" xfId="53"/>
    <cellStyle name="Currency" xfId="54"/>
    <cellStyle name="Currency [0]" xfId="55"/>
    <cellStyle name="Neutral" xfId="56"/>
    <cellStyle name="Normal_SOAPAB" xfId="57"/>
    <cellStyle name="Normal_SOAPC" xfId="58"/>
    <cellStyle name="Normal_SOAPDE" xfId="59"/>
    <cellStyle name="Normal_SOAPFGH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118"/>
  <sheetViews>
    <sheetView tabSelected="1" zoomScalePageLayoutView="0" workbookViewId="0" topLeftCell="A1">
      <selection activeCell="I14" sqref="I14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03" customWidth="1"/>
    <col min="6" max="16384" width="11.421875" style="16" customWidth="1"/>
  </cols>
  <sheetData>
    <row r="1" ht="12.75">
      <c r="A1" s="15"/>
    </row>
    <row r="2" ht="12.75">
      <c r="A2" s="15"/>
    </row>
    <row r="3" spans="1:5" ht="12.75">
      <c r="A3" s="102" t="s">
        <v>62</v>
      </c>
      <c r="B3" s="17"/>
      <c r="C3" s="17"/>
      <c r="D3" s="17"/>
      <c r="E3" s="104"/>
    </row>
    <row r="5" ht="12.75">
      <c r="A5" s="135" t="s">
        <v>63</v>
      </c>
    </row>
    <row r="6" spans="1:2" ht="12.75" customHeight="1">
      <c r="A6" s="132" t="s">
        <v>98</v>
      </c>
      <c r="B6" s="18"/>
    </row>
    <row r="7" spans="1:5" ht="12.75" customHeight="1">
      <c r="A7" s="148"/>
      <c r="B7" s="149" t="s">
        <v>47</v>
      </c>
      <c r="C7" s="149" t="s">
        <v>47</v>
      </c>
      <c r="D7" s="149" t="s">
        <v>47</v>
      </c>
      <c r="E7" s="150" t="s">
        <v>64</v>
      </c>
    </row>
    <row r="8" spans="1:5" ht="12.75" customHeight="1">
      <c r="A8" s="151" t="s">
        <v>1</v>
      </c>
      <c r="B8" s="152" t="s">
        <v>65</v>
      </c>
      <c r="C8" s="153" t="s">
        <v>23</v>
      </c>
      <c r="D8" s="152" t="s">
        <v>66</v>
      </c>
      <c r="E8" s="154" t="s">
        <v>67</v>
      </c>
    </row>
    <row r="9" spans="1:5" ht="12.75">
      <c r="A9" s="155"/>
      <c r="B9" s="156" t="s">
        <v>68</v>
      </c>
      <c r="C9" s="156" t="s">
        <v>69</v>
      </c>
      <c r="D9" s="156" t="s">
        <v>70</v>
      </c>
      <c r="E9" s="157" t="s">
        <v>71</v>
      </c>
    </row>
    <row r="10" spans="1:5" ht="12.75">
      <c r="A10" s="128" t="s">
        <v>81</v>
      </c>
      <c r="B10" s="20"/>
      <c r="C10" s="20"/>
      <c r="D10" s="21">
        <v>1053</v>
      </c>
      <c r="E10" s="105">
        <f>SUM(B10:D10)</f>
        <v>1053</v>
      </c>
    </row>
    <row r="11" spans="1:5" ht="12.75">
      <c r="A11" s="128" t="s">
        <v>97</v>
      </c>
      <c r="B11" s="20"/>
      <c r="C11" s="20"/>
      <c r="D11" s="21">
        <v>2</v>
      </c>
      <c r="E11" s="105">
        <f>SUM(B11:D11)</f>
        <v>2</v>
      </c>
    </row>
    <row r="12" spans="1:5" ht="12.75">
      <c r="A12" s="128" t="s">
        <v>87</v>
      </c>
      <c r="B12" s="20">
        <v>11</v>
      </c>
      <c r="C12" s="20"/>
      <c r="D12" s="21">
        <v>2388</v>
      </c>
      <c r="E12" s="105">
        <f aca="true" t="shared" si="0" ref="E12:E24">SUM(B12:D12)</f>
        <v>2399</v>
      </c>
    </row>
    <row r="13" spans="1:5" ht="12.75">
      <c r="A13" s="128" t="s">
        <v>95</v>
      </c>
      <c r="B13" s="20">
        <v>19</v>
      </c>
      <c r="C13" s="20">
        <v>52</v>
      </c>
      <c r="D13" s="21">
        <v>255</v>
      </c>
      <c r="E13" s="105">
        <f t="shared" si="0"/>
        <v>326</v>
      </c>
    </row>
    <row r="14" spans="1:5" ht="12.75">
      <c r="A14" s="128" t="s">
        <v>9</v>
      </c>
      <c r="B14" s="20"/>
      <c r="C14" s="20"/>
      <c r="D14" s="21">
        <v>353</v>
      </c>
      <c r="E14" s="105">
        <f t="shared" si="0"/>
        <v>353</v>
      </c>
    </row>
    <row r="15" spans="1:5" ht="12.75">
      <c r="A15" s="129" t="s">
        <v>83</v>
      </c>
      <c r="B15" s="20"/>
      <c r="C15" s="20"/>
      <c r="D15" s="21">
        <v>658</v>
      </c>
      <c r="E15" s="105">
        <f t="shared" si="0"/>
        <v>658</v>
      </c>
    </row>
    <row r="16" spans="1:5" ht="12.75">
      <c r="A16" s="128" t="s">
        <v>90</v>
      </c>
      <c r="B16" s="20"/>
      <c r="C16" s="20"/>
      <c r="D16" s="21"/>
      <c r="E16" s="105">
        <f t="shared" si="0"/>
        <v>0</v>
      </c>
    </row>
    <row r="17" spans="1:5" ht="12.75">
      <c r="A17" s="128" t="s">
        <v>88</v>
      </c>
      <c r="B17" s="20"/>
      <c r="C17" s="20"/>
      <c r="D17" s="21">
        <v>9</v>
      </c>
      <c r="E17" s="105">
        <f t="shared" si="0"/>
        <v>9</v>
      </c>
    </row>
    <row r="18" spans="1:5" ht="12.75">
      <c r="A18" s="130" t="s">
        <v>84</v>
      </c>
      <c r="B18" s="20">
        <v>2</v>
      </c>
      <c r="C18" s="20"/>
      <c r="D18" s="100">
        <v>476</v>
      </c>
      <c r="E18" s="105">
        <f t="shared" si="0"/>
        <v>478</v>
      </c>
    </row>
    <row r="19" spans="1:5" ht="12.75">
      <c r="A19" s="130" t="s">
        <v>94</v>
      </c>
      <c r="B19" s="20"/>
      <c r="C19" s="20"/>
      <c r="D19" s="100"/>
      <c r="E19" s="105">
        <f t="shared" si="0"/>
        <v>0</v>
      </c>
    </row>
    <row r="20" spans="1:5" ht="12.75">
      <c r="A20" s="130" t="s">
        <v>91</v>
      </c>
      <c r="B20" s="20">
        <v>9</v>
      </c>
      <c r="C20" s="20"/>
      <c r="D20" s="100">
        <v>1632</v>
      </c>
      <c r="E20" s="105">
        <f t="shared" si="0"/>
        <v>1641</v>
      </c>
    </row>
    <row r="21" spans="1:5" ht="12.75">
      <c r="A21" s="128" t="s">
        <v>10</v>
      </c>
      <c r="B21" s="20"/>
      <c r="C21" s="20">
        <v>5</v>
      </c>
      <c r="D21" s="21">
        <v>70</v>
      </c>
      <c r="E21" s="105">
        <f t="shared" si="0"/>
        <v>75</v>
      </c>
    </row>
    <row r="22" spans="1:5" ht="12.75">
      <c r="A22" s="128" t="s">
        <v>89</v>
      </c>
      <c r="B22" s="20"/>
      <c r="C22" s="20"/>
      <c r="D22" s="21">
        <v>154</v>
      </c>
      <c r="E22" s="105">
        <f t="shared" si="0"/>
        <v>154</v>
      </c>
    </row>
    <row r="23" spans="1:5" ht="12.75">
      <c r="A23" s="130" t="s">
        <v>93</v>
      </c>
      <c r="B23" s="20"/>
      <c r="C23" s="20"/>
      <c r="D23" s="21"/>
      <c r="E23" s="105">
        <f t="shared" si="0"/>
        <v>0</v>
      </c>
    </row>
    <row r="24" spans="1:5" ht="12.75" customHeight="1">
      <c r="A24" s="128" t="s">
        <v>92</v>
      </c>
      <c r="B24" s="20"/>
      <c r="C24" s="20"/>
      <c r="D24" s="21">
        <v>48</v>
      </c>
      <c r="E24" s="105">
        <f t="shared" si="0"/>
        <v>48</v>
      </c>
    </row>
    <row r="25" spans="1:5" ht="12.75" customHeight="1">
      <c r="A25" s="22"/>
      <c r="B25" s="23"/>
      <c r="C25" s="24"/>
      <c r="D25" s="24"/>
      <c r="E25" s="106"/>
    </row>
    <row r="26" spans="1:5" ht="12.75" customHeight="1">
      <c r="A26" s="138" t="s">
        <v>11</v>
      </c>
      <c r="B26" s="139">
        <f>SUM(B10:B24)</f>
        <v>41</v>
      </c>
      <c r="C26" s="139">
        <f>SUM(C10:C24)</f>
        <v>57</v>
      </c>
      <c r="D26" s="139">
        <f>SUM(D10:D24)</f>
        <v>7098</v>
      </c>
      <c r="E26" s="11">
        <f>SUM(E10:E24)</f>
        <v>7196</v>
      </c>
    </row>
    <row r="27" spans="1:5" ht="12.75" customHeight="1">
      <c r="A27" s="25"/>
      <c r="B27" s="26"/>
      <c r="C27" s="27"/>
      <c r="D27" s="27"/>
      <c r="E27" s="107"/>
    </row>
    <row r="28" spans="2:5" ht="12.75" customHeight="1">
      <c r="B28" s="28"/>
      <c r="C28" s="19"/>
      <c r="D28" s="19"/>
      <c r="E28" s="108"/>
    </row>
    <row r="29" spans="1:5" ht="12.75" customHeight="1">
      <c r="A29" s="15"/>
      <c r="B29" s="28"/>
      <c r="C29" s="19"/>
      <c r="D29" s="19"/>
      <c r="E29" s="108"/>
    </row>
    <row r="30" spans="1:5" ht="12.75" customHeight="1">
      <c r="A30" s="29"/>
      <c r="B30" s="28"/>
      <c r="C30" s="19"/>
      <c r="D30" s="19"/>
      <c r="E30" s="108"/>
    </row>
    <row r="31" spans="1:5" ht="15.75">
      <c r="A31" s="29"/>
      <c r="B31" s="28"/>
      <c r="C31" s="19"/>
      <c r="D31" s="19"/>
      <c r="E31" s="108"/>
    </row>
    <row r="32" ht="12.75" customHeight="1"/>
    <row r="33" ht="12.75" customHeight="1"/>
    <row r="54" ht="12.75" customHeight="1"/>
    <row r="57" ht="12.75">
      <c r="A57" s="15"/>
    </row>
    <row r="118" spans="1:5" ht="15.75">
      <c r="A118" s="25"/>
      <c r="B118" s="26"/>
      <c r="C118" s="27"/>
      <c r="D118" s="27"/>
      <c r="E118" s="107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7"/>
  <sheetViews>
    <sheetView zoomScalePageLayoutView="0" workbookViewId="0" topLeftCell="A4">
      <selection activeCell="B24" sqref="B24:D24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02" t="s">
        <v>62</v>
      </c>
    </row>
    <row r="4" spans="1:5" ht="12.75">
      <c r="A4" s="15"/>
      <c r="B4" s="16"/>
      <c r="C4" s="16"/>
      <c r="D4" s="16"/>
      <c r="E4" s="103"/>
    </row>
    <row r="5" spans="1:5" ht="12.75">
      <c r="A5" s="135" t="s">
        <v>72</v>
      </c>
      <c r="B5" s="16"/>
      <c r="C5" s="16"/>
      <c r="D5" s="16"/>
      <c r="E5" s="103"/>
    </row>
    <row r="6" spans="1:5" ht="12.75">
      <c r="A6" s="132" t="str">
        <f>'A-N° Sinies Denun'!A6</f>
        <v>      (entre el 1 de enero y  31 de marzo de 2014)</v>
      </c>
      <c r="B6" s="110"/>
      <c r="C6" s="16"/>
      <c r="D6" s="16"/>
      <c r="E6" s="103"/>
    </row>
    <row r="7" spans="1:5" ht="12.75">
      <c r="A7" s="148"/>
      <c r="B7" s="149" t="s">
        <v>47</v>
      </c>
      <c r="C7" s="149" t="s">
        <v>47</v>
      </c>
      <c r="D7" s="149" t="s">
        <v>47</v>
      </c>
      <c r="E7" s="150" t="s">
        <v>35</v>
      </c>
    </row>
    <row r="8" spans="1:5" ht="12.75">
      <c r="A8" s="151" t="s">
        <v>1</v>
      </c>
      <c r="B8" s="152" t="s">
        <v>51</v>
      </c>
      <c r="C8" s="153" t="s">
        <v>73</v>
      </c>
      <c r="D8" s="152" t="s">
        <v>52</v>
      </c>
      <c r="E8" s="158"/>
    </row>
    <row r="9" spans="1:5" ht="12.75">
      <c r="A9" s="155"/>
      <c r="B9" s="156" t="s">
        <v>74</v>
      </c>
      <c r="C9" s="156" t="s">
        <v>75</v>
      </c>
      <c r="D9" s="156" t="s">
        <v>76</v>
      </c>
      <c r="E9" s="157" t="s">
        <v>77</v>
      </c>
    </row>
    <row r="10" spans="1:5" ht="12.75">
      <c r="A10" s="131" t="str">
        <f>'A-N° Sinies Denun'!A10</f>
        <v>Aseguradora Magallanes</v>
      </c>
      <c r="B10" s="21">
        <v>801</v>
      </c>
      <c r="C10" s="21"/>
      <c r="D10" s="21">
        <v>252</v>
      </c>
      <c r="E10" s="109">
        <f aca="true" t="shared" si="0" ref="E10:E24">SUM(B10:D10)</f>
        <v>1053</v>
      </c>
    </row>
    <row r="11" spans="1:5" ht="12.75">
      <c r="A11" s="131" t="str">
        <f>'A-N° Sinies Denun'!A11</f>
        <v>AIG</v>
      </c>
      <c r="B11" s="21">
        <v>2</v>
      </c>
      <c r="C11" s="21"/>
      <c r="D11" s="21"/>
      <c r="E11" s="109">
        <f>SUM(B11:D11)</f>
        <v>2</v>
      </c>
    </row>
    <row r="12" spans="1:5" ht="12.75">
      <c r="A12" s="131" t="str">
        <f>'A-N° Sinies Denun'!A12</f>
        <v>Bci</v>
      </c>
      <c r="B12" s="21">
        <v>198</v>
      </c>
      <c r="C12" s="21">
        <v>2089</v>
      </c>
      <c r="D12" s="21">
        <v>101</v>
      </c>
      <c r="E12" s="109">
        <f t="shared" si="0"/>
        <v>2388</v>
      </c>
    </row>
    <row r="13" spans="1:5" ht="12.75">
      <c r="A13" s="131" t="str">
        <f>'A-N° Sinies Denun'!A13</f>
        <v>BNP PARIBAS CARDIF</v>
      </c>
      <c r="B13" s="21">
        <v>255</v>
      </c>
      <c r="C13" s="21">
        <v>0</v>
      </c>
      <c r="D13" s="21"/>
      <c r="E13" s="109">
        <f>SUM(B13:D13)</f>
        <v>255</v>
      </c>
    </row>
    <row r="14" spans="1:5" ht="12.75">
      <c r="A14" s="131" t="str">
        <f>'A-N° Sinies Denun'!A14</f>
        <v>Chilena Consolidada</v>
      </c>
      <c r="B14" s="21">
        <v>50</v>
      </c>
      <c r="C14" s="21">
        <v>290</v>
      </c>
      <c r="D14" s="21">
        <v>13</v>
      </c>
      <c r="E14" s="109">
        <f t="shared" si="0"/>
        <v>353</v>
      </c>
    </row>
    <row r="15" spans="1:5" ht="12.75">
      <c r="A15" s="131" t="str">
        <f>'A-N° Sinies Denun'!A15</f>
        <v>Consorcio Nacional</v>
      </c>
      <c r="B15" s="21">
        <v>542</v>
      </c>
      <c r="C15" s="21"/>
      <c r="D15" s="21">
        <v>116</v>
      </c>
      <c r="E15" s="109">
        <f t="shared" si="0"/>
        <v>658</v>
      </c>
    </row>
    <row r="16" spans="1:5" ht="12.75">
      <c r="A16" s="131" t="str">
        <f>'A-N° Sinies Denun'!A16</f>
        <v>HDI</v>
      </c>
      <c r="B16" s="21"/>
      <c r="C16" s="21"/>
      <c r="D16" s="21"/>
      <c r="E16" s="109">
        <f t="shared" si="0"/>
        <v>0</v>
      </c>
    </row>
    <row r="17" spans="1:5" ht="12.75">
      <c r="A17" s="131" t="str">
        <f>'A-N° Sinies Denun'!A17</f>
        <v>Liberty</v>
      </c>
      <c r="B17" s="21">
        <v>4</v>
      </c>
      <c r="C17" s="21">
        <v>5</v>
      </c>
      <c r="D17" s="21"/>
      <c r="E17" s="109">
        <f t="shared" si="0"/>
        <v>9</v>
      </c>
    </row>
    <row r="18" spans="1:5" ht="12.75">
      <c r="A18" s="131" t="str">
        <f>'A-N° Sinies Denun'!A18</f>
        <v>Mapfre</v>
      </c>
      <c r="B18" s="21">
        <v>145</v>
      </c>
      <c r="C18" s="21">
        <v>142</v>
      </c>
      <c r="D18" s="21">
        <v>189</v>
      </c>
      <c r="E18" s="109">
        <f t="shared" si="0"/>
        <v>476</v>
      </c>
    </row>
    <row r="19" spans="1:5" ht="12.75">
      <c r="A19" s="131" t="str">
        <f>'A-N° Sinies Denun'!A19</f>
        <v>Mutual de Seguros</v>
      </c>
      <c r="B19" s="21"/>
      <c r="C19" s="21"/>
      <c r="D19" s="21"/>
      <c r="E19" s="109">
        <f t="shared" si="0"/>
        <v>0</v>
      </c>
    </row>
    <row r="20" spans="1:5" ht="12.75">
      <c r="A20" s="131" t="str">
        <f>'A-N° Sinies Denun'!A20</f>
        <v>C.S.G. Penta Security</v>
      </c>
      <c r="B20" s="21">
        <v>200</v>
      </c>
      <c r="C20" s="21">
        <v>1214</v>
      </c>
      <c r="D20" s="21">
        <v>218</v>
      </c>
      <c r="E20" s="109">
        <f t="shared" si="0"/>
        <v>1632</v>
      </c>
    </row>
    <row r="21" spans="1:5" ht="12.75">
      <c r="A21" s="131" t="str">
        <f>'A-N° Sinies Denun'!A21</f>
        <v>Renta Nacional</v>
      </c>
      <c r="B21" s="21">
        <v>61</v>
      </c>
      <c r="C21" s="21">
        <v>1</v>
      </c>
      <c r="D21" s="21">
        <v>8</v>
      </c>
      <c r="E21" s="109">
        <f t="shared" si="0"/>
        <v>70</v>
      </c>
    </row>
    <row r="22" spans="1:5" ht="12.75">
      <c r="A22" s="131" t="str">
        <f>'A-N° Sinies Denun'!A22</f>
        <v>RSA</v>
      </c>
      <c r="B22" s="21">
        <v>31</v>
      </c>
      <c r="C22" s="21">
        <v>113</v>
      </c>
      <c r="D22" s="21">
        <v>10</v>
      </c>
      <c r="E22" s="109">
        <f t="shared" si="0"/>
        <v>154</v>
      </c>
    </row>
    <row r="23" spans="1:5" ht="12.75">
      <c r="A23" s="131" t="str">
        <f>'A-N° Sinies Denun'!A23</f>
        <v>SURA</v>
      </c>
      <c r="B23" s="21"/>
      <c r="C23" s="21"/>
      <c r="D23" s="21"/>
      <c r="E23" s="109">
        <f t="shared" si="0"/>
        <v>0</v>
      </c>
    </row>
    <row r="24" spans="1:5" ht="12.75">
      <c r="A24" s="131" t="str">
        <f>'A-N° Sinies Denun'!A24</f>
        <v>Zenit</v>
      </c>
      <c r="B24" s="21"/>
      <c r="C24" s="21">
        <v>42</v>
      </c>
      <c r="D24" s="21">
        <v>6</v>
      </c>
      <c r="E24" s="202">
        <f t="shared" si="0"/>
        <v>48</v>
      </c>
    </row>
    <row r="25" spans="1:5" ht="12.75">
      <c r="A25" s="22"/>
      <c r="B25" s="23"/>
      <c r="C25" s="24"/>
      <c r="D25" s="24"/>
      <c r="E25" s="106"/>
    </row>
    <row r="26" spans="1:5" ht="12.75">
      <c r="A26" s="138" t="s">
        <v>11</v>
      </c>
      <c r="B26" s="139">
        <f>SUM(B10:B24)</f>
        <v>2289</v>
      </c>
      <c r="C26" s="140">
        <f>SUM(C10:C24)</f>
        <v>3896</v>
      </c>
      <c r="D26" s="140">
        <f>SUM(D10:D24)</f>
        <v>913</v>
      </c>
      <c r="E26" s="1">
        <f>SUM(E10:E24)</f>
        <v>7098</v>
      </c>
    </row>
    <row r="27" spans="1:5" ht="15.75">
      <c r="A27" s="25"/>
      <c r="B27" s="26"/>
      <c r="C27" s="27"/>
      <c r="D27" s="27"/>
      <c r="E27" s="107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9"/>
  <sheetViews>
    <sheetView zoomScalePageLayoutView="0" workbookViewId="0" topLeftCell="A1">
      <selection activeCell="B24" sqref="B24:F24"/>
    </sheetView>
  </sheetViews>
  <sheetFormatPr defaultColWidth="11.421875" defaultRowHeight="12.75"/>
  <cols>
    <col min="1" max="1" width="22.421875" style="31" customWidth="1"/>
    <col min="2" max="2" width="10.140625" style="31" customWidth="1"/>
    <col min="3" max="4" width="11.7109375" style="31" customWidth="1"/>
    <col min="5" max="5" width="14.00390625" style="31" customWidth="1"/>
    <col min="6" max="6" width="12.421875" style="31" customWidth="1"/>
    <col min="7" max="7" width="21.7109375" style="112" customWidth="1"/>
    <col min="8" max="16384" width="11.421875" style="31" customWidth="1"/>
  </cols>
  <sheetData>
    <row r="1" ht="12.75">
      <c r="A1" s="30"/>
    </row>
    <row r="3" ht="12.75">
      <c r="A3" s="102" t="s">
        <v>62</v>
      </c>
    </row>
    <row r="4" ht="12.75">
      <c r="A4" s="30"/>
    </row>
    <row r="5" ht="12.75">
      <c r="A5" s="136" t="s">
        <v>15</v>
      </c>
    </row>
    <row r="6" spans="1:2" ht="12.75">
      <c r="A6" s="133" t="str">
        <f>'A-N° Sinies Denun'!$A$6</f>
        <v>      (entre el 1 de enero y  31 de marzo de 2014)</v>
      </c>
      <c r="B6" s="111"/>
    </row>
    <row r="7" spans="1:7" ht="12.75">
      <c r="A7" s="159"/>
      <c r="B7" s="160" t="s">
        <v>16</v>
      </c>
      <c r="C7" s="161" t="s">
        <v>82</v>
      </c>
      <c r="D7" s="161"/>
      <c r="E7" s="160" t="s">
        <v>17</v>
      </c>
      <c r="F7" s="162" t="s">
        <v>18</v>
      </c>
      <c r="G7" s="163" t="s">
        <v>19</v>
      </c>
    </row>
    <row r="8" spans="1:7" ht="12.75">
      <c r="A8" s="164" t="s">
        <v>1</v>
      </c>
      <c r="B8" s="165"/>
      <c r="C8" s="166" t="s">
        <v>20</v>
      </c>
      <c r="D8" s="165" t="s">
        <v>21</v>
      </c>
      <c r="E8" s="165" t="s">
        <v>22</v>
      </c>
      <c r="F8" s="165" t="s">
        <v>23</v>
      </c>
      <c r="G8" s="167" t="s">
        <v>24</v>
      </c>
    </row>
    <row r="9" spans="1:7" ht="12.75">
      <c r="A9" s="168"/>
      <c r="B9" s="169" t="s">
        <v>25</v>
      </c>
      <c r="C9" s="169" t="s">
        <v>26</v>
      </c>
      <c r="D9" s="169" t="s">
        <v>27</v>
      </c>
      <c r="E9" s="169" t="s">
        <v>28</v>
      </c>
      <c r="F9" s="169" t="s">
        <v>29</v>
      </c>
      <c r="G9" s="170" t="s">
        <v>30</v>
      </c>
    </row>
    <row r="10" spans="1:7" ht="12.75">
      <c r="A10" s="97" t="str">
        <f>'A-N° Sinies Denun'!A10</f>
        <v>Aseguradora Magallanes</v>
      </c>
      <c r="B10" s="20">
        <v>96</v>
      </c>
      <c r="C10" s="20">
        <v>12</v>
      </c>
      <c r="D10" s="20">
        <v>5</v>
      </c>
      <c r="E10" s="21">
        <v>1712</v>
      </c>
      <c r="F10" s="20"/>
      <c r="G10" s="113">
        <f aca="true" t="shared" si="0" ref="G10:G24">SUM(B10:F10)</f>
        <v>1825</v>
      </c>
    </row>
    <row r="11" spans="1:7" ht="12.75">
      <c r="A11" s="97" t="str">
        <f>'A-N° Sinies Denun'!A11</f>
        <v>AIG</v>
      </c>
      <c r="B11" s="20"/>
      <c r="C11" s="20"/>
      <c r="D11" s="20"/>
      <c r="E11" s="21">
        <v>2</v>
      </c>
      <c r="F11" s="20"/>
      <c r="G11" s="113">
        <f>SUM(B11:F11)</f>
        <v>2</v>
      </c>
    </row>
    <row r="12" spans="1:7" ht="12.75">
      <c r="A12" s="97" t="str">
        <f>'A-N° Sinies Denun'!A12</f>
        <v>Bci</v>
      </c>
      <c r="B12" s="20">
        <v>154</v>
      </c>
      <c r="C12" s="20">
        <v>3</v>
      </c>
      <c r="D12" s="20">
        <v>0</v>
      </c>
      <c r="E12" s="21">
        <v>4108</v>
      </c>
      <c r="F12" s="20"/>
      <c r="G12" s="113">
        <f t="shared" si="0"/>
        <v>4265</v>
      </c>
    </row>
    <row r="13" spans="1:7" ht="12.75">
      <c r="A13" s="97" t="str">
        <f>'A-N° Sinies Denun'!A13</f>
        <v>BNP PARIBAS CARDIF</v>
      </c>
      <c r="B13" s="20">
        <v>7</v>
      </c>
      <c r="C13" s="20">
        <v>0</v>
      </c>
      <c r="D13" s="20">
        <v>1</v>
      </c>
      <c r="E13" s="21">
        <v>247</v>
      </c>
      <c r="F13" s="20">
        <v>52</v>
      </c>
      <c r="G13" s="113">
        <f t="shared" si="0"/>
        <v>307</v>
      </c>
    </row>
    <row r="14" spans="1:7" ht="12.75">
      <c r="A14" s="97" t="str">
        <f>'A-N° Sinies Denun'!A14</f>
        <v>Chilena Consolidada</v>
      </c>
      <c r="B14" s="20">
        <v>22</v>
      </c>
      <c r="C14" s="20">
        <v>1</v>
      </c>
      <c r="D14" s="20"/>
      <c r="E14" s="21">
        <v>423</v>
      </c>
      <c r="F14" s="20"/>
      <c r="G14" s="113">
        <f t="shared" si="0"/>
        <v>446</v>
      </c>
    </row>
    <row r="15" spans="1:7" ht="12.75">
      <c r="A15" s="97" t="str">
        <f>'A-N° Sinies Denun'!A15</f>
        <v>Consorcio Nacional</v>
      </c>
      <c r="B15" s="20">
        <v>7</v>
      </c>
      <c r="C15" s="20"/>
      <c r="D15" s="20"/>
      <c r="E15" s="21">
        <v>890</v>
      </c>
      <c r="F15" s="20"/>
      <c r="G15" s="113">
        <f t="shared" si="0"/>
        <v>897</v>
      </c>
    </row>
    <row r="16" spans="1:7" ht="12.75">
      <c r="A16" s="97" t="str">
        <f>'A-N° Sinies Denun'!A16</f>
        <v>HDI</v>
      </c>
      <c r="B16" s="20"/>
      <c r="C16" s="20"/>
      <c r="D16" s="20"/>
      <c r="E16" s="21"/>
      <c r="F16" s="20"/>
      <c r="G16" s="113">
        <f t="shared" si="0"/>
        <v>0</v>
      </c>
    </row>
    <row r="17" spans="1:7" ht="12.75">
      <c r="A17" s="97" t="str">
        <f>'A-N° Sinies Denun'!A17</f>
        <v>Liberty</v>
      </c>
      <c r="B17" s="20"/>
      <c r="C17" s="20"/>
      <c r="D17" s="20"/>
      <c r="E17" s="21"/>
      <c r="F17" s="20">
        <v>6</v>
      </c>
      <c r="G17" s="113">
        <f>SUM(B17:F17)</f>
        <v>6</v>
      </c>
    </row>
    <row r="18" spans="1:7" ht="12.75">
      <c r="A18" s="97" t="str">
        <f>'A-N° Sinies Denun'!A18</f>
        <v>Mapfre</v>
      </c>
      <c r="B18" s="200">
        <v>128</v>
      </c>
      <c r="C18" s="200">
        <v>9</v>
      </c>
      <c r="D18" s="200">
        <v>4</v>
      </c>
      <c r="E18" s="100">
        <v>553</v>
      </c>
      <c r="F18" s="200">
        <v>0</v>
      </c>
      <c r="G18" s="201">
        <f t="shared" si="0"/>
        <v>694</v>
      </c>
    </row>
    <row r="19" spans="1:7" ht="12.75">
      <c r="A19" s="97" t="str">
        <f>'A-N° Sinies Denun'!A19</f>
        <v>Mutual de Seguros</v>
      </c>
      <c r="B19" s="200"/>
      <c r="C19" s="200"/>
      <c r="D19" s="200"/>
      <c r="E19" s="100"/>
      <c r="F19" s="200"/>
      <c r="G19" s="201">
        <f t="shared" si="0"/>
        <v>0</v>
      </c>
    </row>
    <row r="20" spans="1:7" ht="12.75">
      <c r="A20" s="97" t="str">
        <f>'A-N° Sinies Denun'!A20</f>
        <v>C.S.G. Penta Security</v>
      </c>
      <c r="B20" s="20">
        <v>76</v>
      </c>
      <c r="C20" s="20">
        <v>1</v>
      </c>
      <c r="D20" s="20"/>
      <c r="E20" s="21">
        <v>2481</v>
      </c>
      <c r="F20" s="20"/>
      <c r="G20" s="113">
        <f t="shared" si="0"/>
        <v>2558</v>
      </c>
    </row>
    <row r="21" spans="1:7" ht="12.75">
      <c r="A21" s="97" t="str">
        <f>'A-N° Sinies Denun'!A21</f>
        <v>Renta Nacional</v>
      </c>
      <c r="B21" s="20">
        <v>2</v>
      </c>
      <c r="C21" s="20">
        <v>1</v>
      </c>
      <c r="D21" s="20"/>
      <c r="E21" s="21">
        <v>75</v>
      </c>
      <c r="F21" s="20">
        <v>6</v>
      </c>
      <c r="G21" s="113">
        <f t="shared" si="0"/>
        <v>84</v>
      </c>
    </row>
    <row r="22" spans="1:7" ht="12.75">
      <c r="A22" s="97" t="str">
        <f>'A-N° Sinies Denun'!A22</f>
        <v>RSA</v>
      </c>
      <c r="B22" s="20">
        <v>10</v>
      </c>
      <c r="C22" s="20"/>
      <c r="D22" s="20"/>
      <c r="E22" s="21">
        <v>192</v>
      </c>
      <c r="F22" s="20"/>
      <c r="G22" s="113">
        <f t="shared" si="0"/>
        <v>202</v>
      </c>
    </row>
    <row r="23" spans="1:7" ht="12.75">
      <c r="A23" s="97" t="str">
        <f>'A-N° Sinies Denun'!A23</f>
        <v>SURA</v>
      </c>
      <c r="B23" s="20"/>
      <c r="C23" s="20"/>
      <c r="D23" s="20"/>
      <c r="E23" s="21"/>
      <c r="F23" s="20"/>
      <c r="G23" s="113">
        <f t="shared" si="0"/>
        <v>0</v>
      </c>
    </row>
    <row r="24" spans="1:7" ht="12.75">
      <c r="A24" s="97" t="str">
        <f>'A-N° Sinies Denun'!A24</f>
        <v>Zenit</v>
      </c>
      <c r="B24" s="20">
        <v>4</v>
      </c>
      <c r="C24" s="20">
        <v>73</v>
      </c>
      <c r="D24" s="20"/>
      <c r="E24" s="21"/>
      <c r="F24" s="20"/>
      <c r="G24" s="203">
        <f t="shared" si="0"/>
        <v>77</v>
      </c>
    </row>
    <row r="25" spans="1:10" ht="12.75">
      <c r="A25" s="32"/>
      <c r="B25" s="33"/>
      <c r="C25" s="34"/>
      <c r="D25" s="34"/>
      <c r="E25" s="35"/>
      <c r="F25" s="35"/>
      <c r="G25" s="114"/>
      <c r="H25" s="36"/>
      <c r="I25" s="37"/>
      <c r="J25" s="37"/>
    </row>
    <row r="26" spans="1:7" ht="12.75" customHeight="1">
      <c r="A26" s="141" t="s">
        <v>11</v>
      </c>
      <c r="B26" s="142">
        <f aca="true" t="shared" si="1" ref="B26:G26">SUM(B10:B24)</f>
        <v>506</v>
      </c>
      <c r="C26" s="142">
        <f t="shared" si="1"/>
        <v>100</v>
      </c>
      <c r="D26" s="142">
        <f t="shared" si="1"/>
        <v>10</v>
      </c>
      <c r="E26" s="142">
        <f t="shared" si="1"/>
        <v>10683</v>
      </c>
      <c r="F26" s="142">
        <f t="shared" si="1"/>
        <v>64</v>
      </c>
      <c r="G26" s="10">
        <f t="shared" si="1"/>
        <v>11363</v>
      </c>
    </row>
    <row r="27" spans="1:7" ht="15.75">
      <c r="A27" s="38"/>
      <c r="B27" s="39"/>
      <c r="C27" s="40"/>
      <c r="D27" s="40"/>
      <c r="E27" s="41"/>
      <c r="F27" s="41"/>
      <c r="G27" s="115"/>
    </row>
    <row r="28" ht="12.75">
      <c r="A28" s="16"/>
    </row>
    <row r="129" ht="12.75">
      <c r="I129" s="42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52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22.421875" style="44" customWidth="1"/>
    <col min="2" max="2" width="10.140625" style="44" customWidth="1"/>
    <col min="3" max="3" width="11.140625" style="44" customWidth="1"/>
    <col min="4" max="4" width="12.28125" style="44" customWidth="1"/>
    <col min="5" max="5" width="14.00390625" style="116" customWidth="1"/>
    <col min="6" max="6" width="14.7109375" style="44" customWidth="1"/>
    <col min="7" max="7" width="11.00390625" style="44" customWidth="1"/>
    <col min="8" max="8" width="15.8515625" style="116" customWidth="1"/>
    <col min="9" max="16384" width="11.421875" style="44" customWidth="1"/>
  </cols>
  <sheetData>
    <row r="1" ht="12.75">
      <c r="A1" s="43"/>
    </row>
    <row r="3" ht="12.75">
      <c r="A3" s="102" t="s">
        <v>62</v>
      </c>
    </row>
    <row r="4" ht="12.75">
      <c r="A4" s="43"/>
    </row>
    <row r="5" spans="1:8" ht="12.75">
      <c r="A5" s="137" t="s">
        <v>31</v>
      </c>
      <c r="H5" s="121"/>
    </row>
    <row r="6" spans="1:2" ht="12.75">
      <c r="A6" s="134" t="s">
        <v>99</v>
      </c>
      <c r="B6" s="119"/>
    </row>
    <row r="7" spans="1:8" ht="12.75">
      <c r="A7" s="171"/>
      <c r="B7" s="172" t="s">
        <v>32</v>
      </c>
      <c r="C7" s="173"/>
      <c r="D7" s="174"/>
      <c r="E7" s="175"/>
      <c r="F7" s="176" t="s">
        <v>33</v>
      </c>
      <c r="G7" s="176" t="s">
        <v>34</v>
      </c>
      <c r="H7" s="177" t="s">
        <v>35</v>
      </c>
    </row>
    <row r="8" spans="1:8" ht="12.75">
      <c r="A8" s="178" t="s">
        <v>1</v>
      </c>
      <c r="B8" s="179" t="s">
        <v>16</v>
      </c>
      <c r="C8" s="180" t="s">
        <v>36</v>
      </c>
      <c r="D8" s="180" t="s">
        <v>37</v>
      </c>
      <c r="E8" s="180" t="s">
        <v>38</v>
      </c>
      <c r="F8" s="180" t="s">
        <v>39</v>
      </c>
      <c r="G8" s="179" t="s">
        <v>40</v>
      </c>
      <c r="H8" s="181" t="s">
        <v>41</v>
      </c>
    </row>
    <row r="9" spans="1:8" ht="12.75">
      <c r="A9" s="182"/>
      <c r="B9" s="183"/>
      <c r="C9" s="184"/>
      <c r="D9" s="185"/>
      <c r="E9" s="184" t="s">
        <v>42</v>
      </c>
      <c r="F9" s="184" t="s">
        <v>43</v>
      </c>
      <c r="G9" s="184" t="s">
        <v>44</v>
      </c>
      <c r="H9" s="186" t="s">
        <v>45</v>
      </c>
    </row>
    <row r="10" spans="1:8" ht="12.75">
      <c r="A10" s="98" t="str">
        <f>'A-N° Sinies Denun'!A10</f>
        <v>Aseguradora Magallanes</v>
      </c>
      <c r="B10" s="21">
        <v>315734</v>
      </c>
      <c r="C10" s="21">
        <v>6388</v>
      </c>
      <c r="D10" s="21">
        <v>49157</v>
      </c>
      <c r="E10" s="101">
        <f aca="true" t="shared" si="0" ref="E10:E24">SUM(B10:D10)</f>
        <v>371279</v>
      </c>
      <c r="F10" s="21">
        <v>795238</v>
      </c>
      <c r="G10" s="21"/>
      <c r="H10" s="122">
        <f>SUM(E10:G10)</f>
        <v>1166517</v>
      </c>
    </row>
    <row r="11" spans="1:8" ht="12.75">
      <c r="A11" s="98" t="str">
        <f>'A-N° Sinies Denun'!A11</f>
        <v>AIG</v>
      </c>
      <c r="B11" s="21"/>
      <c r="C11" s="21"/>
      <c r="D11" s="21"/>
      <c r="E11" s="101">
        <f>SUM(B11:D11)</f>
        <v>0</v>
      </c>
      <c r="F11" s="21">
        <v>20</v>
      </c>
      <c r="G11" s="21"/>
      <c r="H11" s="122">
        <f>SUM(E11:G11)</f>
        <v>20</v>
      </c>
    </row>
    <row r="12" spans="1:8" ht="12.75">
      <c r="A12" s="98" t="str">
        <f>'A-N° Sinies Denun'!A12</f>
        <v>Bci</v>
      </c>
      <c r="B12" s="54">
        <v>1096361</v>
      </c>
      <c r="C12" s="21">
        <v>24224</v>
      </c>
      <c r="D12" s="21">
        <v>99149</v>
      </c>
      <c r="E12" s="101">
        <f>SUM(B12:D12)</f>
        <v>1219734</v>
      </c>
      <c r="F12" s="54">
        <v>1467793</v>
      </c>
      <c r="G12" s="21">
        <v>1530</v>
      </c>
      <c r="H12" s="122">
        <f>SUM(E12:G12)</f>
        <v>2689057</v>
      </c>
    </row>
    <row r="13" spans="1:8" ht="12.75">
      <c r="A13" s="98" t="str">
        <f>'A-N° Sinies Denun'!A13</f>
        <v>BNP PARIBAS CARDIF</v>
      </c>
      <c r="B13" s="54">
        <v>38049</v>
      </c>
      <c r="C13" s="21">
        <v>7056</v>
      </c>
      <c r="D13" s="21"/>
      <c r="E13" s="101">
        <f>SUM(B13:D13)</f>
        <v>45105</v>
      </c>
      <c r="F13" s="54">
        <v>113036</v>
      </c>
      <c r="G13" s="21"/>
      <c r="H13" s="122">
        <f>SUM(E13:G13)</f>
        <v>158141</v>
      </c>
    </row>
    <row r="14" spans="1:8" ht="12.75">
      <c r="A14" s="98" t="str">
        <f>'A-N° Sinies Denun'!A14</f>
        <v>Chilena Consolidada</v>
      </c>
      <c r="B14" s="21">
        <v>169000</v>
      </c>
      <c r="C14" s="21">
        <v>2000</v>
      </c>
      <c r="D14" s="21">
        <v>0</v>
      </c>
      <c r="E14" s="101">
        <f t="shared" si="0"/>
        <v>171000</v>
      </c>
      <c r="F14" s="21">
        <v>253910</v>
      </c>
      <c r="G14" s="21"/>
      <c r="H14" s="122">
        <f aca="true" t="shared" si="1" ref="H14:H21">SUM(E14:G14)</f>
        <v>424910</v>
      </c>
    </row>
    <row r="15" spans="1:8" ht="12.75">
      <c r="A15" s="98" t="str">
        <f>'A-N° Sinies Denun'!A15</f>
        <v>Consorcio Nacional</v>
      </c>
      <c r="B15" s="21">
        <v>293506</v>
      </c>
      <c r="C15" s="21"/>
      <c r="D15" s="21">
        <v>13273</v>
      </c>
      <c r="E15" s="101">
        <f t="shared" si="0"/>
        <v>306779</v>
      </c>
      <c r="F15" s="21">
        <v>311884</v>
      </c>
      <c r="G15" s="21"/>
      <c r="H15" s="122">
        <f t="shared" si="1"/>
        <v>618663</v>
      </c>
    </row>
    <row r="16" spans="1:8" ht="12.75">
      <c r="A16" s="98" t="str">
        <f>'A-N° Sinies Denun'!A16</f>
        <v>HDI</v>
      </c>
      <c r="B16" s="21"/>
      <c r="C16" s="21"/>
      <c r="D16" s="21"/>
      <c r="E16" s="101">
        <f t="shared" si="0"/>
        <v>0</v>
      </c>
      <c r="F16" s="21">
        <v>116</v>
      </c>
      <c r="G16" s="21"/>
      <c r="H16" s="122">
        <f t="shared" si="1"/>
        <v>116</v>
      </c>
    </row>
    <row r="17" spans="1:8" ht="12.75">
      <c r="A17" s="98" t="str">
        <f>'A-N° Sinies Denun'!A17</f>
        <v>Liberty</v>
      </c>
      <c r="B17" s="21"/>
      <c r="C17" s="21"/>
      <c r="D17" s="21"/>
      <c r="E17" s="101">
        <f t="shared" si="0"/>
        <v>0</v>
      </c>
      <c r="F17" s="21">
        <v>6667</v>
      </c>
      <c r="G17" s="21"/>
      <c r="H17" s="122">
        <f t="shared" si="1"/>
        <v>6667</v>
      </c>
    </row>
    <row r="18" spans="1:8" ht="12.75">
      <c r="A18" s="98" t="str">
        <f>'A-N° Sinies Denun'!A18</f>
        <v>Mapfre</v>
      </c>
      <c r="B18" s="21">
        <v>163263</v>
      </c>
      <c r="C18" s="21">
        <v>6754</v>
      </c>
      <c r="D18" s="21">
        <v>7154</v>
      </c>
      <c r="E18" s="101">
        <f t="shared" si="0"/>
        <v>177171</v>
      </c>
      <c r="F18" s="21">
        <v>258892</v>
      </c>
      <c r="G18" s="21"/>
      <c r="H18" s="122">
        <f t="shared" si="1"/>
        <v>436063</v>
      </c>
    </row>
    <row r="19" spans="1:8" ht="12.75">
      <c r="A19" s="98" t="str">
        <f>'A-N° Sinies Denun'!A19</f>
        <v>Mutual de Seguros</v>
      </c>
      <c r="B19" s="21"/>
      <c r="C19" s="21"/>
      <c r="D19" s="21"/>
      <c r="E19" s="101">
        <f t="shared" si="0"/>
        <v>0</v>
      </c>
      <c r="F19" s="21"/>
      <c r="G19" s="21"/>
      <c r="H19" s="122">
        <f t="shared" si="1"/>
        <v>0</v>
      </c>
    </row>
    <row r="20" spans="1:8" ht="12.75">
      <c r="A20" s="98" t="str">
        <f>'A-N° Sinies Denun'!A20</f>
        <v>C.S.G. Penta Security</v>
      </c>
      <c r="B20" s="21">
        <v>520353</v>
      </c>
      <c r="C20" s="21">
        <v>8145</v>
      </c>
      <c r="D20" s="21">
        <v>48313</v>
      </c>
      <c r="E20" s="101">
        <f t="shared" si="0"/>
        <v>576811</v>
      </c>
      <c r="F20" s="21">
        <v>836586</v>
      </c>
      <c r="G20" s="21">
        <v>994</v>
      </c>
      <c r="H20" s="122">
        <f t="shared" si="1"/>
        <v>1414391</v>
      </c>
    </row>
    <row r="21" spans="1:8" ht="12.75">
      <c r="A21" s="98" t="str">
        <f>'A-N° Sinies Denun'!A21</f>
        <v>Renta Nacional</v>
      </c>
      <c r="B21" s="21">
        <v>7066</v>
      </c>
      <c r="C21" s="21"/>
      <c r="D21" s="21">
        <v>2334</v>
      </c>
      <c r="E21" s="101">
        <f t="shared" si="0"/>
        <v>9400</v>
      </c>
      <c r="F21" s="215">
        <v>86788</v>
      </c>
      <c r="G21" s="21"/>
      <c r="H21" s="122">
        <f t="shared" si="1"/>
        <v>96188</v>
      </c>
    </row>
    <row r="22" spans="1:8" ht="12.75">
      <c r="A22" s="98" t="str">
        <f>'A-N° Sinies Denun'!A22</f>
        <v>RSA</v>
      </c>
      <c r="B22" s="21">
        <v>50709</v>
      </c>
      <c r="C22" s="21">
        <v>3195</v>
      </c>
      <c r="D22" s="21">
        <v>7309</v>
      </c>
      <c r="E22" s="101">
        <f t="shared" si="0"/>
        <v>61213</v>
      </c>
      <c r="F22" s="21">
        <v>705153</v>
      </c>
      <c r="G22" s="21"/>
      <c r="H22" s="122">
        <f>SUM(E22:G22)</f>
        <v>766366</v>
      </c>
    </row>
    <row r="23" spans="1:8" ht="12.75">
      <c r="A23" s="98" t="str">
        <f>'A-N° Sinies Denun'!A23</f>
        <v>SURA</v>
      </c>
      <c r="B23" s="21"/>
      <c r="C23" s="21"/>
      <c r="D23" s="21"/>
      <c r="E23" s="101">
        <f t="shared" si="0"/>
        <v>0</v>
      </c>
      <c r="F23" s="21"/>
      <c r="G23" s="21"/>
      <c r="H23" s="101">
        <f>SUM(E23:G23)</f>
        <v>0</v>
      </c>
    </row>
    <row r="24" spans="1:8" ht="12.75">
      <c r="A24" s="98" t="str">
        <f>'A-N° Sinies Denun'!A24</f>
        <v>Zenit</v>
      </c>
      <c r="B24" s="21">
        <v>28328</v>
      </c>
      <c r="C24" s="21"/>
      <c r="D24" s="21"/>
      <c r="E24" s="101">
        <f t="shared" si="0"/>
        <v>28328</v>
      </c>
      <c r="F24" s="21">
        <v>30402</v>
      </c>
      <c r="G24" s="21"/>
      <c r="H24" s="101">
        <f>SUM(E24:G24)</f>
        <v>58730</v>
      </c>
    </row>
    <row r="25" spans="1:9" ht="12.75">
      <c r="A25" s="45"/>
      <c r="B25" s="46"/>
      <c r="C25" s="47"/>
      <c r="D25" s="47"/>
      <c r="E25" s="117"/>
      <c r="F25" s="48"/>
      <c r="G25" s="48"/>
      <c r="H25" s="123"/>
      <c r="I25" s="49"/>
    </row>
    <row r="26" spans="1:9" s="120" customFormat="1" ht="12.75" customHeight="1">
      <c r="A26" s="143" t="s">
        <v>11</v>
      </c>
      <c r="B26" s="144">
        <f aca="true" t="shared" si="2" ref="B26:H26">SUM(B10:B24)</f>
        <v>2682369</v>
      </c>
      <c r="C26" s="144">
        <f t="shared" si="2"/>
        <v>57762</v>
      </c>
      <c r="D26" s="144">
        <f t="shared" si="2"/>
        <v>226689</v>
      </c>
      <c r="E26" s="144">
        <f t="shared" si="2"/>
        <v>2966820</v>
      </c>
      <c r="F26" s="144">
        <f t="shared" si="2"/>
        <v>4866485</v>
      </c>
      <c r="G26" s="144">
        <f t="shared" si="2"/>
        <v>2524</v>
      </c>
      <c r="H26" s="145">
        <f t="shared" si="2"/>
        <v>7835829</v>
      </c>
      <c r="I26" s="127"/>
    </row>
    <row r="27" spans="1:8" ht="15.75">
      <c r="A27" s="50"/>
      <c r="B27" s="51"/>
      <c r="C27" s="52"/>
      <c r="D27" s="52"/>
      <c r="E27" s="118"/>
      <c r="F27" s="53"/>
      <c r="G27" s="53"/>
      <c r="H27" s="124"/>
    </row>
    <row r="33" ht="12.75" customHeight="1"/>
    <row r="51" ht="12.75" customHeight="1"/>
    <row r="52" ht="12.75" customHeight="1"/>
    <row r="53" ht="12.75" customHeight="1"/>
    <row r="54" ht="12.75" customHeight="1">
      <c r="G54" s="54"/>
    </row>
    <row r="55" ht="12.75" customHeight="1"/>
    <row r="57" spans="1:6" ht="12.75">
      <c r="A57" s="15"/>
      <c r="E57" s="44"/>
      <c r="F57" s="116"/>
    </row>
    <row r="58" spans="1:6" ht="12.75">
      <c r="A58" s="16"/>
      <c r="B58" s="192"/>
      <c r="E58" s="44"/>
      <c r="F58" s="126"/>
    </row>
    <row r="59" ht="12.75">
      <c r="E59" s="44"/>
    </row>
    <row r="60" ht="12.75">
      <c r="E60" s="44"/>
    </row>
    <row r="61" ht="12.75">
      <c r="E61" s="44"/>
    </row>
    <row r="62" ht="12.75">
      <c r="E62" s="44"/>
    </row>
    <row r="63" ht="12.75">
      <c r="E63" s="44"/>
    </row>
    <row r="64" ht="12.75">
      <c r="E64" s="44"/>
    </row>
    <row r="65" ht="12.75">
      <c r="E65" s="44"/>
    </row>
    <row r="66" ht="12.75">
      <c r="E66" s="44"/>
    </row>
    <row r="67" ht="12.75">
      <c r="E67" s="44"/>
    </row>
    <row r="68" ht="12.75">
      <c r="E68" s="44"/>
    </row>
    <row r="69" ht="12.75">
      <c r="E69" s="44"/>
    </row>
    <row r="70" ht="12.75">
      <c r="E70" s="44"/>
    </row>
    <row r="71" ht="12.75">
      <c r="E71" s="44"/>
    </row>
    <row r="72" ht="12.75">
      <c r="E72" s="44"/>
    </row>
    <row r="73" ht="12.75">
      <c r="E73" s="44"/>
    </row>
    <row r="74" ht="12.75">
      <c r="E74" s="44"/>
    </row>
    <row r="75" ht="12.75">
      <c r="E75" s="44"/>
    </row>
    <row r="76" ht="12.75">
      <c r="E76" s="44"/>
    </row>
    <row r="77" ht="12.75">
      <c r="E77" s="44"/>
    </row>
    <row r="78" ht="12.75">
      <c r="E78" s="44"/>
    </row>
    <row r="79" ht="12.75">
      <c r="E79" s="44"/>
    </row>
    <row r="80" ht="12.75">
      <c r="E80" s="44"/>
    </row>
    <row r="81" ht="12.75">
      <c r="E81" s="44"/>
    </row>
    <row r="82" ht="12.75">
      <c r="E82" s="44"/>
    </row>
    <row r="83" ht="12.75">
      <c r="E83" s="44"/>
    </row>
    <row r="84" ht="12.75">
      <c r="E84" s="44"/>
    </row>
    <row r="85" ht="12.75">
      <c r="E85" s="44"/>
    </row>
    <row r="86" ht="12.75">
      <c r="E86" s="44"/>
    </row>
    <row r="87" ht="12.75">
      <c r="E87" s="44"/>
    </row>
    <row r="88" ht="12.75">
      <c r="E88" s="44"/>
    </row>
    <row r="89" ht="12.75">
      <c r="E89" s="44"/>
    </row>
    <row r="90" ht="12.75">
      <c r="E90" s="44"/>
    </row>
    <row r="91" ht="12.75">
      <c r="E91" s="44"/>
    </row>
    <row r="92" ht="12.75">
      <c r="E92" s="44"/>
    </row>
    <row r="93" spans="5:10" ht="12.75">
      <c r="E93" s="44"/>
      <c r="J93" s="55"/>
    </row>
    <row r="94" ht="12.75">
      <c r="E94" s="44"/>
    </row>
    <row r="95" ht="12.75">
      <c r="E95" s="44"/>
    </row>
    <row r="96" ht="12.75">
      <c r="E96" s="44"/>
    </row>
    <row r="97" ht="12.75">
      <c r="E97" s="44"/>
    </row>
    <row r="98" ht="12.75">
      <c r="E98" s="44"/>
    </row>
    <row r="99" ht="12.75">
      <c r="E99" s="44"/>
    </row>
    <row r="100" ht="12.75">
      <c r="E100" s="44"/>
    </row>
    <row r="101" ht="12.75">
      <c r="E101" s="44"/>
    </row>
    <row r="102" ht="12.75">
      <c r="E102" s="44"/>
    </row>
    <row r="103" ht="12.75">
      <c r="E103" s="44"/>
    </row>
    <row r="104" ht="12.75">
      <c r="E104" s="44"/>
    </row>
    <row r="105" ht="12.75">
      <c r="E105" s="44"/>
    </row>
    <row r="106" ht="12.75">
      <c r="E106" s="44"/>
    </row>
    <row r="107" ht="12.75">
      <c r="E107" s="44"/>
    </row>
    <row r="108" ht="12.75">
      <c r="E108" s="44"/>
    </row>
    <row r="109" ht="12.75">
      <c r="E109" s="44"/>
    </row>
    <row r="110" ht="12.75">
      <c r="E110" s="44"/>
    </row>
    <row r="111" ht="12.75">
      <c r="E111" s="44"/>
    </row>
    <row r="112" ht="12.75">
      <c r="E112" s="44"/>
    </row>
    <row r="113" ht="12.75">
      <c r="E113" s="44"/>
    </row>
    <row r="114" ht="12.75">
      <c r="E114" s="44"/>
    </row>
    <row r="115" ht="12.75">
      <c r="E115" s="44"/>
    </row>
    <row r="116" ht="12.75">
      <c r="E116" s="44"/>
    </row>
    <row r="117" ht="12.75">
      <c r="E117" s="44"/>
    </row>
    <row r="118" ht="12.75">
      <c r="E118" s="44"/>
    </row>
    <row r="119" ht="12.75">
      <c r="E119" s="44"/>
    </row>
    <row r="120" ht="12.75">
      <c r="E120" s="44"/>
    </row>
    <row r="121" ht="12.75">
      <c r="E121" s="44"/>
    </row>
    <row r="122" ht="12.75">
      <c r="E122" s="44"/>
    </row>
    <row r="123" ht="12.75">
      <c r="E123" s="44"/>
    </row>
    <row r="124" ht="12.75">
      <c r="E124" s="44"/>
    </row>
    <row r="125" ht="12.75">
      <c r="E125" s="44"/>
    </row>
    <row r="126" ht="12.75">
      <c r="E126" s="44"/>
    </row>
    <row r="127" ht="12.75">
      <c r="E127" s="44"/>
    </row>
    <row r="128" ht="12.75">
      <c r="E128" s="44"/>
    </row>
    <row r="129" ht="12.75">
      <c r="E129" s="44"/>
    </row>
    <row r="130" ht="12.75">
      <c r="E130" s="44"/>
    </row>
    <row r="131" ht="12.75">
      <c r="E131" s="44"/>
    </row>
    <row r="132" ht="12.75">
      <c r="E132" s="44"/>
    </row>
    <row r="133" ht="12.75">
      <c r="E133" s="44"/>
    </row>
    <row r="134" ht="12.75">
      <c r="E134" s="44"/>
    </row>
    <row r="135" ht="12.75">
      <c r="E135" s="44"/>
    </row>
    <row r="136" ht="12.75">
      <c r="E136" s="44"/>
    </row>
    <row r="137" ht="12.75">
      <c r="E137" s="44"/>
    </row>
    <row r="138" ht="12.75">
      <c r="E138" s="44"/>
    </row>
    <row r="139" ht="12.75">
      <c r="E139" s="44"/>
    </row>
    <row r="140" ht="12.75">
      <c r="E140" s="44"/>
    </row>
    <row r="141" ht="12.75">
      <c r="E141" s="44"/>
    </row>
    <row r="142" ht="12.75">
      <c r="E142" s="44"/>
    </row>
    <row r="143" ht="12.75">
      <c r="E143" s="44"/>
    </row>
    <row r="144" ht="12.75">
      <c r="E144" s="44"/>
    </row>
    <row r="145" ht="12.75">
      <c r="E145" s="44"/>
    </row>
    <row r="146" ht="12.75">
      <c r="E146" s="44"/>
    </row>
    <row r="147" ht="12.75">
      <c r="E147" s="44"/>
    </row>
    <row r="148" ht="12.75">
      <c r="E148" s="44"/>
    </row>
    <row r="149" ht="12.75">
      <c r="E149" s="44"/>
    </row>
    <row r="150" ht="12.75">
      <c r="E150" s="44"/>
    </row>
    <row r="151" ht="12.75">
      <c r="E151" s="44"/>
    </row>
    <row r="152" ht="12.75">
      <c r="E152" s="44"/>
    </row>
    <row r="153" ht="12.75">
      <c r="E153" s="44"/>
    </row>
    <row r="154" ht="12.75">
      <c r="E154" s="44"/>
    </row>
    <row r="155" ht="12.75">
      <c r="E155" s="44"/>
    </row>
    <row r="156" ht="12.75">
      <c r="E156" s="44"/>
    </row>
    <row r="157" ht="12.75">
      <c r="E157" s="44"/>
    </row>
    <row r="158" ht="12.75">
      <c r="E158" s="44"/>
    </row>
    <row r="159" ht="12.75">
      <c r="E159" s="44"/>
    </row>
    <row r="160" ht="12.75">
      <c r="E160" s="44"/>
    </row>
    <row r="161" ht="12.75">
      <c r="E161" s="44"/>
    </row>
    <row r="162" ht="12.75">
      <c r="E162" s="44"/>
    </row>
    <row r="163" ht="12.75">
      <c r="E163" s="44"/>
    </row>
    <row r="164" ht="12.75">
      <c r="E164" s="44"/>
    </row>
    <row r="165" ht="12.75">
      <c r="E165" s="44"/>
    </row>
    <row r="166" ht="12.75">
      <c r="E166" s="44"/>
    </row>
    <row r="167" ht="12.75">
      <c r="E167" s="44"/>
    </row>
    <row r="168" ht="12.75">
      <c r="E168" s="44"/>
    </row>
    <row r="169" ht="12.75">
      <c r="E169" s="44"/>
    </row>
    <row r="170" ht="12.75">
      <c r="E170" s="44"/>
    </row>
    <row r="171" ht="12.75">
      <c r="E171" s="44"/>
    </row>
    <row r="172" ht="12.75">
      <c r="E172" s="44"/>
    </row>
    <row r="173" ht="12.75">
      <c r="E173" s="44"/>
    </row>
    <row r="174" ht="12.75">
      <c r="E174" s="44"/>
    </row>
    <row r="175" ht="12.75">
      <c r="E175" s="44"/>
    </row>
    <row r="176" ht="12.75">
      <c r="E176" s="44"/>
    </row>
    <row r="177" ht="12.75">
      <c r="E177" s="44"/>
    </row>
    <row r="178" ht="12.75">
      <c r="E178" s="44"/>
    </row>
    <row r="179" ht="12.75">
      <c r="E179" s="44"/>
    </row>
    <row r="180" ht="12.75">
      <c r="E180" s="44"/>
    </row>
    <row r="181" ht="12.75">
      <c r="E181" s="44"/>
    </row>
    <row r="182" ht="12.75">
      <c r="E182" s="44"/>
    </row>
    <row r="183" ht="12.75">
      <c r="E183" s="44"/>
    </row>
    <row r="184" ht="12.75">
      <c r="E184" s="44"/>
    </row>
    <row r="185" ht="12.75">
      <c r="E185" s="44"/>
    </row>
    <row r="186" ht="12.75">
      <c r="E186" s="44"/>
    </row>
    <row r="187" ht="12.75">
      <c r="E187" s="44"/>
    </row>
    <row r="188" ht="12.75">
      <c r="E188" s="44"/>
    </row>
    <row r="189" ht="12.75">
      <c r="E189" s="44"/>
    </row>
    <row r="190" ht="12.75">
      <c r="E190" s="44"/>
    </row>
    <row r="191" ht="12.75">
      <c r="E191" s="44"/>
    </row>
    <row r="192" ht="12.75">
      <c r="E192" s="44"/>
    </row>
    <row r="193" ht="12.75">
      <c r="E193" s="44"/>
    </row>
    <row r="194" ht="12.75">
      <c r="E194" s="44"/>
    </row>
    <row r="195" ht="12.75">
      <c r="E195" s="44"/>
    </row>
    <row r="196" ht="12.75">
      <c r="E196" s="44"/>
    </row>
    <row r="197" ht="12.75">
      <c r="E197" s="44"/>
    </row>
    <row r="198" ht="12.75">
      <c r="E198" s="44"/>
    </row>
    <row r="199" ht="12.75">
      <c r="E199" s="44"/>
    </row>
    <row r="200" ht="12.75">
      <c r="E200" s="44"/>
    </row>
    <row r="201" ht="12.75">
      <c r="E201" s="44"/>
    </row>
    <row r="202" ht="12.75">
      <c r="E202" s="44"/>
    </row>
    <row r="203" ht="12.75">
      <c r="E203" s="44"/>
    </row>
    <row r="204" ht="12.75">
      <c r="E204" s="44"/>
    </row>
    <row r="205" ht="12.75">
      <c r="E205" s="44"/>
    </row>
    <row r="206" ht="12.75">
      <c r="E206" s="44"/>
    </row>
    <row r="207" ht="12.75">
      <c r="E207" s="44"/>
    </row>
    <row r="208" ht="12.75">
      <c r="E208" s="44"/>
    </row>
    <row r="209" ht="12.75">
      <c r="E209" s="44"/>
    </row>
    <row r="210" ht="12.75">
      <c r="E210" s="44"/>
    </row>
    <row r="211" ht="12.75">
      <c r="E211" s="44"/>
    </row>
    <row r="212" ht="12.75">
      <c r="E212" s="44"/>
    </row>
    <row r="213" ht="12.75">
      <c r="E213" s="44"/>
    </row>
    <row r="214" ht="12.75">
      <c r="E214" s="44"/>
    </row>
    <row r="215" ht="12.75">
      <c r="E215" s="44"/>
    </row>
    <row r="216" ht="12.75">
      <c r="E216" s="44"/>
    </row>
    <row r="217" ht="12.75">
      <c r="E217" s="44"/>
    </row>
    <row r="218" ht="12.75">
      <c r="E218" s="44"/>
    </row>
    <row r="219" ht="12.75">
      <c r="E219" s="44"/>
    </row>
    <row r="220" ht="12.75">
      <c r="E220" s="44"/>
    </row>
    <row r="221" ht="12.75">
      <c r="E221" s="44"/>
    </row>
    <row r="222" ht="12.75">
      <c r="E222" s="44"/>
    </row>
    <row r="223" ht="12.75">
      <c r="E223" s="44"/>
    </row>
    <row r="224" ht="12.75">
      <c r="E224" s="44"/>
    </row>
    <row r="225" ht="12.75">
      <c r="E225" s="44"/>
    </row>
    <row r="226" ht="12.75">
      <c r="E226" s="44"/>
    </row>
    <row r="227" ht="12.75">
      <c r="E227" s="44"/>
    </row>
    <row r="228" ht="12.75">
      <c r="E228" s="44"/>
    </row>
    <row r="229" ht="12.75">
      <c r="E229" s="44"/>
    </row>
    <row r="230" ht="12.75">
      <c r="E230" s="44"/>
    </row>
    <row r="231" ht="12.75">
      <c r="E231" s="44"/>
    </row>
    <row r="232" ht="12.75">
      <c r="E232" s="44"/>
    </row>
    <row r="233" ht="12.75">
      <c r="E233" s="44"/>
    </row>
    <row r="234" ht="12.75">
      <c r="E234" s="44"/>
    </row>
    <row r="235" ht="12.75">
      <c r="E235" s="44"/>
    </row>
    <row r="236" ht="12.75">
      <c r="E236" s="44"/>
    </row>
    <row r="237" ht="12.75">
      <c r="E237" s="44"/>
    </row>
    <row r="238" ht="12.75">
      <c r="E238" s="44"/>
    </row>
    <row r="239" ht="12.75">
      <c r="E239" s="44"/>
    </row>
    <row r="240" ht="12.75">
      <c r="E240" s="44"/>
    </row>
    <row r="241" ht="12.75">
      <c r="E241" s="44"/>
    </row>
    <row r="242" ht="12.75">
      <c r="E242" s="44"/>
    </row>
    <row r="243" ht="12.75">
      <c r="E243" s="44"/>
    </row>
    <row r="244" ht="12.75">
      <c r="E244" s="44"/>
    </row>
    <row r="245" ht="12.75">
      <c r="E245" s="44"/>
    </row>
    <row r="246" ht="12.75">
      <c r="E246" s="44"/>
    </row>
    <row r="247" ht="12.75">
      <c r="E247" s="44"/>
    </row>
    <row r="248" ht="12.75">
      <c r="E248" s="44"/>
    </row>
    <row r="249" ht="12.75">
      <c r="E249" s="44"/>
    </row>
    <row r="250" ht="12.75">
      <c r="E250" s="44"/>
    </row>
    <row r="251" ht="12.75">
      <c r="E251" s="44"/>
    </row>
    <row r="252" ht="12.75">
      <c r="E252" s="4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30"/>
  <sheetViews>
    <sheetView zoomScalePageLayoutView="0" workbookViewId="0" topLeftCell="A7">
      <selection activeCell="J31" sqref="J31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02" t="s">
        <v>62</v>
      </c>
    </row>
    <row r="4" spans="1:6" ht="12.75">
      <c r="A4" s="43"/>
      <c r="B4" s="44"/>
      <c r="C4" s="44"/>
      <c r="D4" s="44"/>
      <c r="E4" s="116"/>
      <c r="F4" s="44"/>
    </row>
    <row r="5" spans="1:6" ht="12.75">
      <c r="A5" s="137" t="s">
        <v>46</v>
      </c>
      <c r="B5" s="44"/>
      <c r="C5" s="44"/>
      <c r="D5" s="44"/>
      <c r="E5" s="116"/>
      <c r="F5" s="44"/>
    </row>
    <row r="6" spans="1:6" ht="12.75">
      <c r="A6" s="134" t="str">
        <f>'D-Sinies Pag Direc'!A6</f>
        <v>      (entre el 1 de enero y 31 de marzo de 2014, montos expresados en miles de pesos de marzo de 2014)</v>
      </c>
      <c r="B6" s="119"/>
      <c r="C6" s="44"/>
      <c r="D6" s="44"/>
      <c r="E6" s="116"/>
      <c r="F6" s="44"/>
    </row>
    <row r="7" spans="1:6" ht="12.75">
      <c r="A7" s="171"/>
      <c r="B7" s="218" t="s">
        <v>78</v>
      </c>
      <c r="C7" s="219"/>
      <c r="D7" s="176" t="s">
        <v>48</v>
      </c>
      <c r="E7" s="176" t="s">
        <v>49</v>
      </c>
      <c r="F7" s="177" t="s">
        <v>50</v>
      </c>
    </row>
    <row r="8" spans="1:6" ht="12.75">
      <c r="A8" s="178" t="s">
        <v>1</v>
      </c>
      <c r="B8" s="180" t="s">
        <v>51</v>
      </c>
      <c r="C8" s="180" t="s">
        <v>52</v>
      </c>
      <c r="D8" s="187" t="s">
        <v>79</v>
      </c>
      <c r="E8" s="187" t="s">
        <v>53</v>
      </c>
      <c r="F8" s="188" t="s">
        <v>54</v>
      </c>
    </row>
    <row r="9" spans="1:6" ht="12.75">
      <c r="A9" s="178"/>
      <c r="B9" s="189"/>
      <c r="C9" s="190"/>
      <c r="D9" s="187" t="s">
        <v>80</v>
      </c>
      <c r="E9" s="179" t="s">
        <v>55</v>
      </c>
      <c r="F9" s="188" t="s">
        <v>56</v>
      </c>
    </row>
    <row r="10" spans="1:6" ht="12.75">
      <c r="A10" s="182"/>
      <c r="B10" s="184" t="s">
        <v>57</v>
      </c>
      <c r="C10" s="184" t="s">
        <v>58</v>
      </c>
      <c r="D10" s="184" t="s">
        <v>59</v>
      </c>
      <c r="E10" s="184" t="s">
        <v>60</v>
      </c>
      <c r="F10" s="186" t="s">
        <v>61</v>
      </c>
    </row>
    <row r="11" spans="1:6" ht="12.75">
      <c r="A11" s="97" t="str">
        <f>'D-Sinies Pag Direc'!A10</f>
        <v>Aseguradora Magallanes</v>
      </c>
      <c r="B11" s="147">
        <f>'D-Sinies Pag Direc'!H10</f>
        <v>1166517</v>
      </c>
      <c r="C11" s="21">
        <v>2305304</v>
      </c>
      <c r="D11" s="21">
        <v>110498</v>
      </c>
      <c r="E11" s="21">
        <v>2384573</v>
      </c>
      <c r="F11" s="125">
        <f>SUM(B11:D11)-E11</f>
        <v>1197746</v>
      </c>
    </row>
    <row r="12" spans="1:6" ht="12.75">
      <c r="A12" s="97" t="str">
        <f>'D-Sinies Pag Direc'!A11</f>
        <v>AIG</v>
      </c>
      <c r="B12" s="147">
        <f>'D-Sinies Pag Direc'!H11</f>
        <v>20</v>
      </c>
      <c r="C12" s="21"/>
      <c r="D12" s="21">
        <v>-2949</v>
      </c>
      <c r="E12" s="21"/>
      <c r="F12" s="125">
        <f>SUM(B12:D12)-E12</f>
        <v>-2929</v>
      </c>
    </row>
    <row r="13" spans="1:6" ht="12.75">
      <c r="A13" s="97" t="str">
        <f>'D-Sinies Pag Direc'!A12</f>
        <v>Bci</v>
      </c>
      <c r="B13" s="147">
        <f>'D-Sinies Pag Direc'!H12</f>
        <v>2689057</v>
      </c>
      <c r="C13" s="21">
        <v>1026841</v>
      </c>
      <c r="D13" s="21">
        <v>2918481</v>
      </c>
      <c r="E13" s="21">
        <v>974964</v>
      </c>
      <c r="F13" s="125">
        <f>SUM(B13:D13)-E13</f>
        <v>5659415</v>
      </c>
    </row>
    <row r="14" spans="1:6" ht="12.75">
      <c r="A14" s="97" t="str">
        <f>'D-Sinies Pag Direc'!A13</f>
        <v>BNP PARIBAS CARDIF</v>
      </c>
      <c r="B14" s="147">
        <f>'D-Sinies Pag Direc'!H13</f>
        <v>158141</v>
      </c>
      <c r="C14" s="21">
        <v>29575</v>
      </c>
      <c r="D14" s="21">
        <v>311327</v>
      </c>
      <c r="E14" s="21">
        <v>30429</v>
      </c>
      <c r="F14" s="125">
        <f>SUM(B14:D14)-E14</f>
        <v>468614</v>
      </c>
    </row>
    <row r="15" spans="1:6" ht="12.75">
      <c r="A15" s="97" t="str">
        <f>'D-Sinies Pag Direc'!A14</f>
        <v>Chilena Consolidada</v>
      </c>
      <c r="B15" s="147">
        <f>'D-Sinies Pag Direc'!H14</f>
        <v>424910</v>
      </c>
      <c r="C15" s="21">
        <v>244262</v>
      </c>
      <c r="D15" s="21">
        <v>211159</v>
      </c>
      <c r="E15" s="21">
        <v>257336</v>
      </c>
      <c r="F15" s="125">
        <f aca="true" t="shared" si="0" ref="F15:F24">SUM(B15:D15)-E15</f>
        <v>622995</v>
      </c>
    </row>
    <row r="16" spans="1:6" ht="12.75">
      <c r="A16" s="97" t="str">
        <f>'D-Sinies Pag Direc'!A15</f>
        <v>Consorcio Nacional</v>
      </c>
      <c r="B16" s="147">
        <f>'D-Sinies Pag Direc'!H15</f>
        <v>618663</v>
      </c>
      <c r="C16" s="21">
        <v>382427</v>
      </c>
      <c r="D16" s="21">
        <v>912994</v>
      </c>
      <c r="E16" s="21">
        <v>418182</v>
      </c>
      <c r="F16" s="125">
        <f t="shared" si="0"/>
        <v>1495902</v>
      </c>
    </row>
    <row r="17" spans="1:6" ht="12.75">
      <c r="A17" s="97" t="str">
        <f>'D-Sinies Pag Direc'!A16</f>
        <v>HDI</v>
      </c>
      <c r="B17" s="147">
        <f>'D-Sinies Pag Direc'!H16</f>
        <v>116</v>
      </c>
      <c r="C17" s="21">
        <v>1756</v>
      </c>
      <c r="D17" s="21">
        <v>-439</v>
      </c>
      <c r="E17" s="21">
        <v>500</v>
      </c>
      <c r="F17" s="125">
        <f>SUM(B17:D17)-E17</f>
        <v>933</v>
      </c>
    </row>
    <row r="18" spans="1:6" ht="12.75">
      <c r="A18" s="97" t="str">
        <f>'D-Sinies Pag Direc'!A17</f>
        <v>Liberty</v>
      </c>
      <c r="B18" s="147">
        <f>'D-Sinies Pag Direc'!H17</f>
        <v>6667</v>
      </c>
      <c r="C18" s="21">
        <v>5187</v>
      </c>
      <c r="D18" s="21">
        <v>4809</v>
      </c>
      <c r="E18" s="21">
        <v>11444</v>
      </c>
      <c r="F18" s="125">
        <f t="shared" si="0"/>
        <v>5219</v>
      </c>
    </row>
    <row r="19" spans="1:6" ht="12.75">
      <c r="A19" s="97" t="str">
        <f>'D-Sinies Pag Direc'!A18</f>
        <v>Mapfre</v>
      </c>
      <c r="B19" s="147">
        <f>'D-Sinies Pag Direc'!H18</f>
        <v>436063</v>
      </c>
      <c r="C19" s="21">
        <v>627227</v>
      </c>
      <c r="D19" s="21">
        <v>162609</v>
      </c>
      <c r="E19" s="21">
        <v>567441</v>
      </c>
      <c r="F19" s="125">
        <f>SUM(B19:D19)-E19</f>
        <v>658458</v>
      </c>
    </row>
    <row r="20" spans="1:6" ht="12.75">
      <c r="A20" s="97" t="str">
        <f>'D-Sinies Pag Direc'!A19</f>
        <v>Mutual de Seguros</v>
      </c>
      <c r="B20" s="147">
        <f>'D-Sinies Pag Direc'!H19</f>
        <v>0</v>
      </c>
      <c r="C20" s="21"/>
      <c r="D20" s="21"/>
      <c r="E20" s="21"/>
      <c r="F20" s="125">
        <f t="shared" si="0"/>
        <v>0</v>
      </c>
    </row>
    <row r="21" spans="1:6" ht="12.75">
      <c r="A21" s="97" t="str">
        <f>'D-Sinies Pag Direc'!A20</f>
        <v>C.S.G. Penta Security</v>
      </c>
      <c r="B21" s="147">
        <f>'D-Sinies Pag Direc'!H20</f>
        <v>1414391</v>
      </c>
      <c r="C21" s="21">
        <v>1077441</v>
      </c>
      <c r="D21" s="21">
        <v>1919370</v>
      </c>
      <c r="E21" s="21">
        <v>946285</v>
      </c>
      <c r="F21" s="125">
        <f t="shared" si="0"/>
        <v>3464917</v>
      </c>
    </row>
    <row r="22" spans="1:6" ht="12.75">
      <c r="A22" s="97" t="str">
        <f>'D-Sinies Pag Direc'!A21</f>
        <v>Renta Nacional</v>
      </c>
      <c r="B22" s="147">
        <f>'D-Sinies Pag Direc'!H21</f>
        <v>96188</v>
      </c>
      <c r="C22" s="194">
        <v>42382</v>
      </c>
      <c r="D22" s="21">
        <v>63935</v>
      </c>
      <c r="E22" s="21">
        <v>69985</v>
      </c>
      <c r="F22" s="125">
        <f t="shared" si="0"/>
        <v>132520</v>
      </c>
    </row>
    <row r="23" spans="1:6" ht="12.75">
      <c r="A23" s="97" t="str">
        <f>'D-Sinies Pag Direc'!A22</f>
        <v>RSA</v>
      </c>
      <c r="B23" s="147">
        <f>'D-Sinies Pag Direc'!H22</f>
        <v>766366</v>
      </c>
      <c r="C23" s="194">
        <v>686094</v>
      </c>
      <c r="D23" s="21">
        <v>837620</v>
      </c>
      <c r="E23" s="21">
        <v>642044</v>
      </c>
      <c r="F23" s="125">
        <f t="shared" si="0"/>
        <v>1648036</v>
      </c>
    </row>
    <row r="24" spans="1:6" ht="12.75">
      <c r="A24" s="97" t="str">
        <f>'D-Sinies Pag Direc'!A23</f>
        <v>SURA</v>
      </c>
      <c r="B24" s="147">
        <f>'D-Sinies Pag Direc'!H23</f>
        <v>0</v>
      </c>
      <c r="C24" s="194"/>
      <c r="D24" s="21"/>
      <c r="E24" s="21"/>
      <c r="F24" s="125">
        <f t="shared" si="0"/>
        <v>0</v>
      </c>
    </row>
    <row r="25" spans="1:6" ht="12.75">
      <c r="A25" s="97" t="str">
        <f>'D-Sinies Pag Direc'!A24</f>
        <v>Zenit</v>
      </c>
      <c r="B25" s="147">
        <f>'D-Sinies Pag Direc'!H24</f>
        <v>58730</v>
      </c>
      <c r="C25" s="194">
        <v>33524</v>
      </c>
      <c r="D25" s="21">
        <v>51627</v>
      </c>
      <c r="E25" s="21">
        <v>24637</v>
      </c>
      <c r="F25" s="125">
        <f>SUM(B25:D25)-E25</f>
        <v>119244</v>
      </c>
    </row>
    <row r="26" spans="1:6" ht="12.75">
      <c r="A26" s="45"/>
      <c r="B26" s="46"/>
      <c r="C26" s="47"/>
      <c r="D26" s="47"/>
      <c r="E26" s="47"/>
      <c r="F26" s="123"/>
    </row>
    <row r="27" spans="1:6" ht="12.75">
      <c r="A27" s="146" t="s">
        <v>11</v>
      </c>
      <c r="B27" s="147">
        <f>SUM(B11:B25)</f>
        <v>7835829</v>
      </c>
      <c r="C27" s="147">
        <f>SUM(C11:C25)</f>
        <v>6462020</v>
      </c>
      <c r="D27" s="147">
        <f>SUM(D11:D25)</f>
        <v>7501041</v>
      </c>
      <c r="E27" s="147">
        <f>SUM(E11:E25)</f>
        <v>6327820</v>
      </c>
      <c r="F27" s="3">
        <f>+B27+C27+D27-E27</f>
        <v>15471070</v>
      </c>
    </row>
    <row r="28" spans="1:6" ht="15.75">
      <c r="A28" s="50"/>
      <c r="B28" s="51"/>
      <c r="C28" s="52"/>
      <c r="D28" s="52"/>
      <c r="E28" s="52"/>
      <c r="F28" s="124"/>
    </row>
    <row r="30" spans="3:6" ht="12.75">
      <c r="C30" s="193"/>
      <c r="F30" s="193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115"/>
  <sheetViews>
    <sheetView zoomScalePageLayoutView="0" workbookViewId="0" topLeftCell="A7">
      <selection activeCell="J34" sqref="J34"/>
    </sheetView>
  </sheetViews>
  <sheetFormatPr defaultColWidth="11.421875" defaultRowHeight="12.75"/>
  <cols>
    <col min="1" max="1" width="22.421875" style="57" customWidth="1"/>
    <col min="2" max="5" width="11.7109375" style="57" customWidth="1"/>
    <col min="6" max="6" width="12.28125" style="57" customWidth="1"/>
    <col min="7" max="9" width="11.7109375" style="57" customWidth="1"/>
    <col min="10" max="16384" width="11.421875" style="57" customWidth="1"/>
  </cols>
  <sheetData>
    <row r="1" ht="12.75">
      <c r="A1" s="56"/>
    </row>
    <row r="3" ht="12.75">
      <c r="A3" s="102" t="s">
        <v>62</v>
      </c>
    </row>
    <row r="4" ht="12.75">
      <c r="A4" s="56"/>
    </row>
    <row r="5" spans="1:9" ht="12.75">
      <c r="A5" s="58" t="s">
        <v>0</v>
      </c>
      <c r="B5" s="59"/>
      <c r="C5" s="59"/>
      <c r="E5" s="59"/>
      <c r="F5" s="59"/>
      <c r="G5" s="59"/>
      <c r="H5" s="59"/>
      <c r="I5" s="59"/>
    </row>
    <row r="6" spans="1:9" ht="12.75">
      <c r="A6" s="2" t="str">
        <f>'A-N° Sinies Denun'!$A$6</f>
        <v>      (entre el 1 de enero y  31 de marzo de 2014)</v>
      </c>
      <c r="B6" s="60"/>
      <c r="C6" s="59"/>
      <c r="D6" s="59"/>
      <c r="E6" s="59"/>
      <c r="F6" s="59"/>
      <c r="G6" s="59"/>
      <c r="H6" s="59"/>
      <c r="I6" s="59"/>
    </row>
    <row r="7" spans="1:9" ht="12.75">
      <c r="A7" s="61"/>
      <c r="B7" s="62"/>
      <c r="C7" s="63"/>
      <c r="D7" s="63"/>
      <c r="E7" s="63"/>
      <c r="F7" s="63"/>
      <c r="G7" s="63"/>
      <c r="H7" s="63"/>
      <c r="I7" s="64"/>
    </row>
    <row r="8" spans="1:9" ht="12.75">
      <c r="A8" s="65" t="s">
        <v>1</v>
      </c>
      <c r="B8" s="66" t="s">
        <v>2</v>
      </c>
      <c r="C8" s="66" t="s">
        <v>3</v>
      </c>
      <c r="D8" s="66" t="s">
        <v>4</v>
      </c>
      <c r="E8" s="66" t="s">
        <v>5</v>
      </c>
      <c r="F8" s="99" t="s">
        <v>86</v>
      </c>
      <c r="G8" s="66" t="s">
        <v>6</v>
      </c>
      <c r="H8" s="66" t="s">
        <v>7</v>
      </c>
      <c r="I8" s="67" t="s">
        <v>8</v>
      </c>
    </row>
    <row r="9" spans="1:9" ht="12.75">
      <c r="A9" s="68"/>
      <c r="B9" s="69"/>
      <c r="C9" s="69"/>
      <c r="D9" s="69"/>
      <c r="E9" s="69"/>
      <c r="F9" s="69"/>
      <c r="G9" s="59"/>
      <c r="H9" s="69"/>
      <c r="I9" s="70"/>
    </row>
    <row r="10" spans="1:9" ht="12.75">
      <c r="A10" s="98" t="str">
        <f>'A-N° Sinies Denun'!A10</f>
        <v>Aseguradora Magallanes</v>
      </c>
      <c r="B10" s="21">
        <v>54840</v>
      </c>
      <c r="C10" s="21">
        <v>15597</v>
      </c>
      <c r="D10" s="21">
        <v>214</v>
      </c>
      <c r="E10" s="21">
        <v>301</v>
      </c>
      <c r="F10" s="21">
        <v>501</v>
      </c>
      <c r="G10" s="205">
        <v>29</v>
      </c>
      <c r="H10" s="21">
        <v>4498</v>
      </c>
      <c r="I10" s="4">
        <f aca="true" t="shared" si="0" ref="I10:I21">SUM(B10:H10)</f>
        <v>75980</v>
      </c>
    </row>
    <row r="11" spans="1:9" ht="12.75">
      <c r="A11" s="98" t="str">
        <f>'A-N° Sinies Denun'!A11</f>
        <v>AIG</v>
      </c>
      <c r="B11" s="21"/>
      <c r="C11" s="21"/>
      <c r="D11" s="21"/>
      <c r="E11" s="21"/>
      <c r="F11" s="21"/>
      <c r="G11" s="205"/>
      <c r="H11" s="21"/>
      <c r="I11" s="4">
        <f>SUM(B11:H11)</f>
        <v>0</v>
      </c>
    </row>
    <row r="12" spans="1:9" ht="12.75">
      <c r="A12" s="98" t="str">
        <f>'A-N° Sinies Denun'!A12</f>
        <v>Bci</v>
      </c>
      <c r="B12" s="21">
        <v>254004</v>
      </c>
      <c r="C12" s="21">
        <v>60403</v>
      </c>
      <c r="D12" s="21">
        <v>18798</v>
      </c>
      <c r="E12" s="21">
        <v>2656</v>
      </c>
      <c r="F12" s="21">
        <v>11464</v>
      </c>
      <c r="G12" s="21">
        <v>2697</v>
      </c>
      <c r="H12" s="21">
        <v>19921</v>
      </c>
      <c r="I12" s="4">
        <f t="shared" si="0"/>
        <v>369943</v>
      </c>
    </row>
    <row r="13" spans="1:9" ht="12.75">
      <c r="A13" s="98" t="str">
        <f>'A-N° Sinies Denun'!A13</f>
        <v>BNP PARIBAS CARDIF</v>
      </c>
      <c r="B13" s="21">
        <v>214056</v>
      </c>
      <c r="C13" s="21">
        <v>7557</v>
      </c>
      <c r="D13" s="21"/>
      <c r="E13" s="21"/>
      <c r="F13" s="21">
        <v>6367</v>
      </c>
      <c r="G13" s="21"/>
      <c r="H13" s="21">
        <v>1126</v>
      </c>
      <c r="I13" s="4">
        <f t="shared" si="0"/>
        <v>229106</v>
      </c>
    </row>
    <row r="14" spans="1:9" ht="12.75">
      <c r="A14" s="98" t="str">
        <f>'A-N° Sinies Denun'!A14</f>
        <v>Chilena Consolidada</v>
      </c>
      <c r="B14" s="21">
        <v>51271</v>
      </c>
      <c r="C14" s="21">
        <v>14130</v>
      </c>
      <c r="D14" s="21">
        <v>2103</v>
      </c>
      <c r="E14" s="21">
        <v>2</v>
      </c>
      <c r="F14" s="21">
        <v>1197</v>
      </c>
      <c r="G14" s="21">
        <v>546</v>
      </c>
      <c r="H14" s="21">
        <v>2000</v>
      </c>
      <c r="I14" s="4">
        <f t="shared" si="0"/>
        <v>71249</v>
      </c>
    </row>
    <row r="15" spans="1:9" ht="12.75">
      <c r="A15" s="98" t="str">
        <f>'A-N° Sinies Denun'!A15</f>
        <v>Consorcio Nacional</v>
      </c>
      <c r="B15" s="21">
        <v>226466</v>
      </c>
      <c r="C15" s="21">
        <v>62254</v>
      </c>
      <c r="D15" s="21">
        <v>299</v>
      </c>
      <c r="E15" s="21">
        <v>1</v>
      </c>
      <c r="F15" s="21">
        <v>9340</v>
      </c>
      <c r="G15" s="21">
        <v>57</v>
      </c>
      <c r="H15" s="21">
        <v>2160</v>
      </c>
      <c r="I15" s="4">
        <f t="shared" si="0"/>
        <v>300577</v>
      </c>
    </row>
    <row r="16" spans="1:9" ht="12.75">
      <c r="A16" s="98" t="str">
        <f>'A-N° Sinies Denun'!A16</f>
        <v>HDI</v>
      </c>
      <c r="B16" s="21"/>
      <c r="C16" s="21"/>
      <c r="D16" s="21"/>
      <c r="E16" s="21"/>
      <c r="F16" s="21"/>
      <c r="G16" s="21"/>
      <c r="H16" s="21"/>
      <c r="I16" s="4">
        <f t="shared" si="0"/>
        <v>0</v>
      </c>
    </row>
    <row r="17" spans="1:9" ht="12.75">
      <c r="A17" s="98" t="str">
        <f>'A-N° Sinies Denun'!A17</f>
        <v>Liberty</v>
      </c>
      <c r="B17" s="21">
        <v>160</v>
      </c>
      <c r="C17" s="21">
        <v>41</v>
      </c>
      <c r="D17" s="21"/>
      <c r="E17" s="21"/>
      <c r="F17" s="21">
        <v>4</v>
      </c>
      <c r="G17" s="21"/>
      <c r="H17" s="21"/>
      <c r="I17" s="4">
        <f t="shared" si="0"/>
        <v>205</v>
      </c>
    </row>
    <row r="18" spans="1:9" ht="12.75">
      <c r="A18" s="98" t="str">
        <f>'A-N° Sinies Denun'!A18</f>
        <v>Mapfre</v>
      </c>
      <c r="B18" s="21">
        <v>337532</v>
      </c>
      <c r="C18" s="21">
        <v>66350</v>
      </c>
      <c r="D18" s="21">
        <v>1248</v>
      </c>
      <c r="E18" s="21">
        <v>2495</v>
      </c>
      <c r="F18" s="21">
        <v>9602</v>
      </c>
      <c r="G18" s="21">
        <v>202</v>
      </c>
      <c r="H18" s="21">
        <v>4885</v>
      </c>
      <c r="I18" s="4">
        <f t="shared" si="0"/>
        <v>422314</v>
      </c>
    </row>
    <row r="19" spans="1:9" ht="12.75">
      <c r="A19" s="98" t="str">
        <f>'A-N° Sinies Denun'!A19</f>
        <v>Mutual de Seguros</v>
      </c>
      <c r="B19" s="21"/>
      <c r="C19" s="21"/>
      <c r="D19" s="21"/>
      <c r="E19" s="21"/>
      <c r="F19" s="21"/>
      <c r="G19" s="21"/>
      <c r="H19" s="21"/>
      <c r="I19" s="4">
        <f t="shared" si="0"/>
        <v>0</v>
      </c>
    </row>
    <row r="20" spans="1:9" ht="12.75">
      <c r="A20" s="98" t="str">
        <f>'A-N° Sinies Denun'!A20</f>
        <v>C.S.G. Penta Security</v>
      </c>
      <c r="B20" s="21">
        <v>66128</v>
      </c>
      <c r="C20" s="21">
        <v>60404</v>
      </c>
      <c r="D20" s="21">
        <v>20256</v>
      </c>
      <c r="E20" s="21">
        <v>1315</v>
      </c>
      <c r="F20" s="21">
        <v>17614</v>
      </c>
      <c r="G20" s="21">
        <v>9558</v>
      </c>
      <c r="H20" s="21">
        <v>3627</v>
      </c>
      <c r="I20" s="4">
        <f t="shared" si="0"/>
        <v>178902</v>
      </c>
    </row>
    <row r="21" spans="1:9" ht="12.75">
      <c r="A21" s="98" t="str">
        <f>'A-N° Sinies Denun'!A21</f>
        <v>Renta Nacional</v>
      </c>
      <c r="B21" s="21">
        <v>2042</v>
      </c>
      <c r="C21" s="21">
        <v>1371</v>
      </c>
      <c r="D21" s="21">
        <v>165</v>
      </c>
      <c r="E21" s="21">
        <v>725</v>
      </c>
      <c r="F21" s="21"/>
      <c r="G21" s="21">
        <v>63</v>
      </c>
      <c r="H21" s="21">
        <v>136</v>
      </c>
      <c r="I21" s="4">
        <f t="shared" si="0"/>
        <v>4502</v>
      </c>
    </row>
    <row r="22" spans="1:9" s="196" customFormat="1" ht="12.75">
      <c r="A22" s="98" t="str">
        <f>'A-N° Sinies Denun'!A22</f>
        <v>RSA</v>
      </c>
      <c r="B22" s="191"/>
      <c r="C22" s="191"/>
      <c r="D22" s="191"/>
      <c r="E22" s="191"/>
      <c r="F22" s="191"/>
      <c r="G22" s="191"/>
      <c r="H22" s="191">
        <v>12270</v>
      </c>
      <c r="I22" s="198">
        <f>SUM(B22:H22)</f>
        <v>12270</v>
      </c>
    </row>
    <row r="23" spans="1:11" s="196" customFormat="1" ht="14.25">
      <c r="A23" s="98" t="str">
        <f>'A-N° Sinies Denun'!A23</f>
        <v>SURA</v>
      </c>
      <c r="B23" s="191"/>
      <c r="C23" s="191"/>
      <c r="D23" s="191"/>
      <c r="E23" s="191"/>
      <c r="F23" s="191"/>
      <c r="G23" s="191"/>
      <c r="H23" s="191"/>
      <c r="I23" s="204">
        <f>SUM(B23:H23)</f>
        <v>0</v>
      </c>
      <c r="K23" s="216"/>
    </row>
    <row r="24" spans="1:11" s="196" customFormat="1" ht="14.25">
      <c r="A24" s="98" t="str">
        <f>'A-N° Sinies Denun'!A24</f>
        <v>Zenit</v>
      </c>
      <c r="B24" s="191">
        <v>1319</v>
      </c>
      <c r="C24" s="191">
        <v>640</v>
      </c>
      <c r="D24" s="191"/>
      <c r="E24" s="191"/>
      <c r="F24" s="191">
        <v>143</v>
      </c>
      <c r="G24" s="191"/>
      <c r="H24" s="191">
        <v>52</v>
      </c>
      <c r="I24" s="204">
        <f>SUM(B24:H24)</f>
        <v>2154</v>
      </c>
      <c r="K24" s="217"/>
    </row>
    <row r="25" spans="1:11" ht="14.25">
      <c r="A25" s="72"/>
      <c r="B25" s="73"/>
      <c r="C25" s="74"/>
      <c r="D25" s="74"/>
      <c r="E25" s="74"/>
      <c r="F25" s="74"/>
      <c r="G25" s="75"/>
      <c r="H25" s="75"/>
      <c r="I25" s="76"/>
      <c r="K25" s="217"/>
    </row>
    <row r="26" spans="1:11" ht="14.25">
      <c r="A26" s="77" t="s">
        <v>11</v>
      </c>
      <c r="B26" s="5">
        <f aca="true" t="shared" si="1" ref="B26:H26">SUM(B10:B24)</f>
        <v>1207818</v>
      </c>
      <c r="C26" s="6">
        <f t="shared" si="1"/>
        <v>288747</v>
      </c>
      <c r="D26" s="6">
        <f t="shared" si="1"/>
        <v>43083</v>
      </c>
      <c r="E26" s="6">
        <f t="shared" si="1"/>
        <v>7495</v>
      </c>
      <c r="F26" s="6">
        <f t="shared" si="1"/>
        <v>56232</v>
      </c>
      <c r="G26" s="7">
        <f t="shared" si="1"/>
        <v>13152</v>
      </c>
      <c r="H26" s="7">
        <f t="shared" si="1"/>
        <v>50675</v>
      </c>
      <c r="I26" s="8">
        <f>SUM(I10:I24)</f>
        <v>1667202</v>
      </c>
      <c r="J26" s="78"/>
      <c r="K26" s="217"/>
    </row>
    <row r="27" spans="1:11" ht="12.75" customHeight="1">
      <c r="A27" s="79"/>
      <c r="B27" s="80"/>
      <c r="C27" s="81"/>
      <c r="D27" s="81"/>
      <c r="E27" s="81"/>
      <c r="F27" s="81"/>
      <c r="G27" s="82"/>
      <c r="H27" s="83"/>
      <c r="I27" s="84"/>
      <c r="K27" s="217"/>
    </row>
    <row r="28" spans="1:11" ht="14.25">
      <c r="A28" s="59"/>
      <c r="B28" s="59"/>
      <c r="C28" s="59"/>
      <c r="D28" s="59"/>
      <c r="E28" s="59"/>
      <c r="F28" s="59"/>
      <c r="G28" s="59"/>
      <c r="H28" s="59"/>
      <c r="I28" s="59"/>
      <c r="K28" s="217"/>
    </row>
    <row r="29" spans="1:11" ht="14.25">
      <c r="A29" s="59"/>
      <c r="B29" s="59"/>
      <c r="C29" s="59"/>
      <c r="D29" s="59"/>
      <c r="E29" s="59"/>
      <c r="F29" s="59"/>
      <c r="G29" s="59"/>
      <c r="H29" s="59"/>
      <c r="I29" s="59"/>
      <c r="K29" s="217"/>
    </row>
    <row r="30" spans="1:9" ht="12.75">
      <c r="A30" s="59"/>
      <c r="B30" s="59"/>
      <c r="C30" s="59"/>
      <c r="D30" s="59"/>
      <c r="E30" s="59"/>
      <c r="F30" s="59"/>
      <c r="G30" s="59"/>
      <c r="H30" s="59"/>
      <c r="I30" s="59"/>
    </row>
    <row r="31" spans="1:9" ht="12.75">
      <c r="A31" s="59"/>
      <c r="B31" s="59"/>
      <c r="C31" s="59"/>
      <c r="D31" s="59"/>
      <c r="E31" s="59"/>
      <c r="F31" s="59"/>
      <c r="G31" s="59"/>
      <c r="H31" s="59"/>
      <c r="I31" s="59"/>
    </row>
    <row r="53" ht="12.75">
      <c r="J53" s="78"/>
    </row>
    <row r="54" ht="12.75">
      <c r="J54" s="78"/>
    </row>
    <row r="57" spans="1:9" ht="12.75">
      <c r="A57" s="85"/>
      <c r="B57" s="59"/>
      <c r="C57" s="59"/>
      <c r="D57" s="59"/>
      <c r="E57" s="59"/>
      <c r="F57" s="59"/>
      <c r="G57" s="59"/>
      <c r="H57" s="59"/>
      <c r="I57" s="59"/>
    </row>
    <row r="58" spans="1:9" ht="12.75">
      <c r="A58" s="85"/>
      <c r="B58" s="59"/>
      <c r="C58" s="59"/>
      <c r="D58" s="59"/>
      <c r="E58" s="59"/>
      <c r="F58" s="59"/>
      <c r="G58" s="59"/>
      <c r="H58" s="59"/>
      <c r="I58" s="59"/>
    </row>
    <row r="59" spans="1:9" ht="12.75">
      <c r="A59" s="85"/>
      <c r="B59" s="59"/>
      <c r="C59" s="59"/>
      <c r="D59" s="59"/>
      <c r="E59" s="59"/>
      <c r="F59" s="59"/>
      <c r="G59" s="59"/>
      <c r="H59" s="59"/>
      <c r="I59" s="59"/>
    </row>
    <row r="60" spans="1:9" ht="12.75">
      <c r="A60" s="85"/>
      <c r="B60" s="59"/>
      <c r="C60" s="59"/>
      <c r="D60" s="59"/>
      <c r="E60" s="59"/>
      <c r="F60" s="59"/>
      <c r="G60" s="59"/>
      <c r="H60" s="59"/>
      <c r="I60" s="59"/>
    </row>
    <row r="61" spans="1:9" ht="12.75">
      <c r="A61" s="85"/>
      <c r="B61" s="59"/>
      <c r="C61" s="59"/>
      <c r="D61" s="59"/>
      <c r="E61" s="59"/>
      <c r="F61" s="59"/>
      <c r="G61" s="59"/>
      <c r="H61" s="59"/>
      <c r="I61" s="59"/>
    </row>
    <row r="115" ht="12.75">
      <c r="A115" s="96"/>
    </row>
  </sheetData>
  <sheetProtection/>
  <printOptions/>
  <pageMargins left="1.1811023622047245" right="0.2362204724409449" top="0.84" bottom="0.4330708661417323" header="0" footer="0"/>
  <pageSetup orientation="landscape" paperSize="9" r:id="rId1"/>
  <rowBreaks count="3" manualBreakCount="3">
    <brk id="28" max="255" man="1"/>
    <brk id="57" max="255" man="1"/>
    <brk id="8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K29"/>
  <sheetViews>
    <sheetView zoomScalePageLayoutView="0" workbookViewId="0" topLeftCell="A10">
      <selection activeCell="L26" sqref="L25:L26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2" t="s">
        <v>62</v>
      </c>
    </row>
    <row r="5" spans="1:9" ht="12.75">
      <c r="A5" s="58" t="s">
        <v>12</v>
      </c>
      <c r="B5" s="60"/>
      <c r="C5" s="59"/>
      <c r="D5" s="59"/>
      <c r="E5" s="59"/>
      <c r="F5" s="59"/>
      <c r="G5" s="59"/>
      <c r="H5" s="59"/>
      <c r="I5" s="59"/>
    </row>
    <row r="6" spans="1:9" ht="12.75">
      <c r="A6" s="2" t="str">
        <f>'D-Sinies Pag Direc'!$A$6</f>
        <v>      (entre el 1 de enero y 31 de marzo de 2014, montos expresados en miles de pesos de marzo de 2014)</v>
      </c>
      <c r="B6" s="60"/>
      <c r="C6" s="59"/>
      <c r="D6" s="59"/>
      <c r="E6" s="59"/>
      <c r="F6" s="59"/>
      <c r="G6" s="59"/>
      <c r="H6" s="59"/>
      <c r="I6" s="59"/>
    </row>
    <row r="7" spans="1:9" ht="12.75">
      <c r="A7" s="86"/>
      <c r="B7" s="62"/>
      <c r="C7" s="63"/>
      <c r="D7" s="63"/>
      <c r="E7" s="63"/>
      <c r="F7" s="63"/>
      <c r="G7" s="63"/>
      <c r="H7" s="63"/>
      <c r="I7" s="64"/>
    </row>
    <row r="8" spans="1:9" ht="12.75">
      <c r="A8" s="87" t="s">
        <v>1</v>
      </c>
      <c r="B8" s="66" t="s">
        <v>2</v>
      </c>
      <c r="C8" s="66" t="s">
        <v>3</v>
      </c>
      <c r="D8" s="66" t="s">
        <v>4</v>
      </c>
      <c r="E8" s="66" t="s">
        <v>5</v>
      </c>
      <c r="F8" s="66" t="s">
        <v>86</v>
      </c>
      <c r="G8" s="66" t="s">
        <v>6</v>
      </c>
      <c r="H8" s="66" t="s">
        <v>7</v>
      </c>
      <c r="I8" s="67" t="s">
        <v>8</v>
      </c>
    </row>
    <row r="9" spans="1:9" ht="12.75">
      <c r="A9" s="88"/>
      <c r="B9" s="69"/>
      <c r="C9" s="69"/>
      <c r="D9" s="69"/>
      <c r="E9" s="69"/>
      <c r="F9" s="69"/>
      <c r="G9" s="69"/>
      <c r="H9" s="69"/>
      <c r="I9" s="70"/>
    </row>
    <row r="10" spans="1:9" ht="12.75">
      <c r="A10" s="97" t="str">
        <f>'F-N° Seg Contrat'!A10</f>
        <v>Aseguradora Magallanes</v>
      </c>
      <c r="B10" s="71">
        <v>654802</v>
      </c>
      <c r="C10" s="71">
        <v>201583</v>
      </c>
      <c r="D10" s="71">
        <v>3506</v>
      </c>
      <c r="E10" s="71">
        <v>9044</v>
      </c>
      <c r="F10" s="71">
        <v>18052</v>
      </c>
      <c r="G10" s="71">
        <v>512</v>
      </c>
      <c r="H10" s="71">
        <v>50732</v>
      </c>
      <c r="I10" s="4">
        <f>SUM(B10:H10)</f>
        <v>938231</v>
      </c>
    </row>
    <row r="11" spans="1:9" ht="12.75">
      <c r="A11" s="97" t="str">
        <f>'F-N° Seg Contrat'!A11</f>
        <v>AIG</v>
      </c>
      <c r="B11" s="71"/>
      <c r="C11" s="71"/>
      <c r="D11" s="71"/>
      <c r="E11" s="71"/>
      <c r="F11" s="71"/>
      <c r="G11" s="71"/>
      <c r="H11" s="71"/>
      <c r="I11" s="4">
        <f>SUM(B11:H11)</f>
        <v>0</v>
      </c>
    </row>
    <row r="12" spans="1:9" ht="12.75">
      <c r="A12" s="97" t="str">
        <f>'F-N° Seg Contrat'!A12</f>
        <v>Bci</v>
      </c>
      <c r="B12" s="71">
        <v>1127079</v>
      </c>
      <c r="C12" s="71">
        <v>628266</v>
      </c>
      <c r="D12" s="71">
        <v>529618</v>
      </c>
      <c r="E12" s="71">
        <v>126283</v>
      </c>
      <c r="F12" s="71">
        <v>257732</v>
      </c>
      <c r="G12" s="71">
        <v>58907</v>
      </c>
      <c r="H12" s="71">
        <v>171384</v>
      </c>
      <c r="I12" s="4">
        <f aca="true" t="shared" si="0" ref="I12:I21">SUM(B12:H12)</f>
        <v>2899269</v>
      </c>
    </row>
    <row r="13" spans="1:9" ht="12.75">
      <c r="A13" s="97" t="str">
        <f>'F-N° Seg Contrat'!A13</f>
        <v>BNP PARIBAS CARDIF</v>
      </c>
      <c r="B13" s="71">
        <v>1040438</v>
      </c>
      <c r="C13" s="71">
        <v>47234</v>
      </c>
      <c r="D13" s="71"/>
      <c r="E13" s="71"/>
      <c r="F13" s="71">
        <v>181504</v>
      </c>
      <c r="G13" s="71"/>
      <c r="H13" s="71">
        <v>4475</v>
      </c>
      <c r="I13" s="4">
        <f t="shared" si="0"/>
        <v>1273651</v>
      </c>
    </row>
    <row r="14" spans="1:9" ht="12.75">
      <c r="A14" s="97" t="str">
        <f>'F-N° Seg Contrat'!A14</f>
        <v>Chilena Consolidada</v>
      </c>
      <c r="B14" s="206">
        <v>323526</v>
      </c>
      <c r="C14" s="71">
        <v>132633</v>
      </c>
      <c r="D14" s="71">
        <v>42395</v>
      </c>
      <c r="E14" s="71">
        <v>19</v>
      </c>
      <c r="F14" s="71">
        <v>39583</v>
      </c>
      <c r="G14" s="71">
        <v>10344</v>
      </c>
      <c r="H14" s="71">
        <v>25370</v>
      </c>
      <c r="I14" s="4">
        <f t="shared" si="0"/>
        <v>573870</v>
      </c>
    </row>
    <row r="15" spans="1:9" ht="12.75">
      <c r="A15" s="97" t="str">
        <f>'F-N° Seg Contrat'!A15</f>
        <v>Consorcio Nacional</v>
      </c>
      <c r="B15" s="206">
        <v>1570761</v>
      </c>
      <c r="C15" s="191">
        <v>591630</v>
      </c>
      <c r="D15" s="71">
        <v>6849</v>
      </c>
      <c r="E15" s="71">
        <v>380</v>
      </c>
      <c r="F15" s="71">
        <v>291014</v>
      </c>
      <c r="G15" s="71">
        <v>1037</v>
      </c>
      <c r="H15" s="71">
        <v>12040</v>
      </c>
      <c r="I15" s="4">
        <f>SUM(B15:H15)</f>
        <v>2473711</v>
      </c>
    </row>
    <row r="16" spans="1:9" ht="12.75">
      <c r="A16" s="97" t="str">
        <f>'F-N° Seg Contrat'!A16</f>
        <v>HDI</v>
      </c>
      <c r="B16" s="206"/>
      <c r="C16" s="71"/>
      <c r="D16" s="71"/>
      <c r="E16" s="71"/>
      <c r="F16" s="71"/>
      <c r="G16" s="71"/>
      <c r="H16" s="71"/>
      <c r="I16" s="4">
        <f t="shared" si="0"/>
        <v>0</v>
      </c>
    </row>
    <row r="17" spans="1:9" ht="12.75">
      <c r="A17" s="97" t="str">
        <f>'F-N° Seg Contrat'!A17</f>
        <v>Liberty</v>
      </c>
      <c r="B17" s="206">
        <v>1431</v>
      </c>
      <c r="C17" s="71">
        <v>351</v>
      </c>
      <c r="D17" s="71"/>
      <c r="E17" s="71"/>
      <c r="F17" s="71">
        <v>120</v>
      </c>
      <c r="G17" s="71"/>
      <c r="H17" s="71"/>
      <c r="I17" s="4">
        <f>SUM(B17:H17)</f>
        <v>1902</v>
      </c>
    </row>
    <row r="18" spans="1:9" ht="12.75">
      <c r="A18" s="97" t="str">
        <f>'F-N° Seg Contrat'!A18</f>
        <v>Mapfre</v>
      </c>
      <c r="B18" s="206">
        <v>1805467</v>
      </c>
      <c r="C18" s="71">
        <v>584389</v>
      </c>
      <c r="D18" s="71">
        <v>20251</v>
      </c>
      <c r="E18" s="71">
        <v>44433</v>
      </c>
      <c r="F18" s="71">
        <v>291990</v>
      </c>
      <c r="G18" s="71">
        <v>3851</v>
      </c>
      <c r="H18" s="71">
        <v>19773</v>
      </c>
      <c r="I18" s="4">
        <f t="shared" si="0"/>
        <v>2770154</v>
      </c>
    </row>
    <row r="19" spans="1:9" ht="12.75">
      <c r="A19" s="97" t="str">
        <f>'F-N° Seg Contrat'!A19</f>
        <v>Mutual de Seguros</v>
      </c>
      <c r="B19" s="206"/>
      <c r="C19" s="206"/>
      <c r="D19" s="193"/>
      <c r="E19" s="193"/>
      <c r="F19" s="206"/>
      <c r="G19" s="193"/>
      <c r="H19" s="206"/>
      <c r="I19" s="4">
        <f t="shared" si="0"/>
        <v>0</v>
      </c>
    </row>
    <row r="20" spans="1:9" ht="12.75">
      <c r="A20" s="97" t="str">
        <f>'F-N° Seg Contrat'!A20</f>
        <v>C.S.G. Penta Security</v>
      </c>
      <c r="B20" s="71">
        <v>504876</v>
      </c>
      <c r="C20" s="71">
        <v>552913</v>
      </c>
      <c r="D20" s="71">
        <v>317509</v>
      </c>
      <c r="E20" s="71">
        <v>90741</v>
      </c>
      <c r="F20" s="71">
        <v>514591</v>
      </c>
      <c r="G20" s="71">
        <v>179848</v>
      </c>
      <c r="H20" s="71">
        <v>36569</v>
      </c>
      <c r="I20" s="4">
        <f t="shared" si="0"/>
        <v>2197047</v>
      </c>
    </row>
    <row r="21" spans="1:9" ht="12.75">
      <c r="A21" s="97" t="str">
        <f>'F-N° Seg Contrat'!A21</f>
        <v>Renta Nacional</v>
      </c>
      <c r="B21" s="21">
        <v>15384</v>
      </c>
      <c r="C21" s="21">
        <v>12829</v>
      </c>
      <c r="D21" s="21">
        <v>2714</v>
      </c>
      <c r="E21" s="21">
        <v>30002</v>
      </c>
      <c r="F21" s="21"/>
      <c r="G21" s="21">
        <v>505</v>
      </c>
      <c r="H21" s="21">
        <v>1856</v>
      </c>
      <c r="I21" s="4">
        <f t="shared" si="0"/>
        <v>63290</v>
      </c>
    </row>
    <row r="22" spans="1:9" s="199" customFormat="1" ht="12.75">
      <c r="A22" s="197" t="str">
        <f>'F-N° Seg Contrat'!A22</f>
        <v>RSA</v>
      </c>
      <c r="B22" s="191"/>
      <c r="C22" s="191"/>
      <c r="D22" s="191"/>
      <c r="E22" s="191"/>
      <c r="F22" s="191"/>
      <c r="G22" s="191"/>
      <c r="H22" s="191">
        <v>175031</v>
      </c>
      <c r="I22" s="198">
        <f>SUM(B22:H22)</f>
        <v>175031</v>
      </c>
    </row>
    <row r="23" spans="1:11" s="199" customFormat="1" ht="14.25">
      <c r="A23" s="197" t="str">
        <f>'F-N° Seg Contrat'!A23</f>
        <v>SURA</v>
      </c>
      <c r="B23" s="191"/>
      <c r="C23" s="191"/>
      <c r="D23" s="191"/>
      <c r="E23" s="191"/>
      <c r="F23" s="191"/>
      <c r="G23" s="191"/>
      <c r="H23" s="191"/>
      <c r="I23" s="204">
        <f>SUM(B23:H23)</f>
        <v>0</v>
      </c>
      <c r="K23" s="216"/>
    </row>
    <row r="24" spans="1:11" s="199" customFormat="1" ht="14.25">
      <c r="A24" s="197" t="str">
        <f>'F-N° Seg Contrat'!A24</f>
        <v>Zenit</v>
      </c>
      <c r="B24" s="191">
        <v>14047</v>
      </c>
      <c r="C24" s="191">
        <v>4615</v>
      </c>
      <c r="D24" s="191"/>
      <c r="E24" s="191"/>
      <c r="F24" s="191">
        <v>4775</v>
      </c>
      <c r="G24" s="191"/>
      <c r="H24" s="191">
        <v>257</v>
      </c>
      <c r="I24" s="204">
        <f>SUM(B24:H24)</f>
        <v>23694</v>
      </c>
      <c r="K24" s="216"/>
    </row>
    <row r="25" spans="1:11" ht="14.25">
      <c r="A25" s="72"/>
      <c r="B25" s="212"/>
      <c r="C25" s="213"/>
      <c r="D25" s="213"/>
      <c r="E25" s="213"/>
      <c r="F25" s="213"/>
      <c r="G25" s="92"/>
      <c r="H25" s="92"/>
      <c r="I25" s="214"/>
      <c r="K25" s="217"/>
    </row>
    <row r="26" spans="1:11" ht="14.25">
      <c r="A26" s="77" t="s">
        <v>11</v>
      </c>
      <c r="B26" s="5">
        <f aca="true" t="shared" si="1" ref="B26:I26">SUM(B10:B24)</f>
        <v>7057811</v>
      </c>
      <c r="C26" s="6">
        <f t="shared" si="1"/>
        <v>2756443</v>
      </c>
      <c r="D26" s="6">
        <f t="shared" si="1"/>
        <v>922842</v>
      </c>
      <c r="E26" s="6">
        <f t="shared" si="1"/>
        <v>300902</v>
      </c>
      <c r="F26" s="6">
        <f t="shared" si="1"/>
        <v>1599361</v>
      </c>
      <c r="G26" s="7">
        <f t="shared" si="1"/>
        <v>255004</v>
      </c>
      <c r="H26" s="7">
        <f t="shared" si="1"/>
        <v>497487</v>
      </c>
      <c r="I26" s="8">
        <f t="shared" si="1"/>
        <v>13389850</v>
      </c>
      <c r="K26" s="217"/>
    </row>
    <row r="27" spans="1:11" ht="14.25">
      <c r="A27" s="89"/>
      <c r="B27" s="90"/>
      <c r="C27" s="81"/>
      <c r="D27" s="81"/>
      <c r="E27" s="81"/>
      <c r="F27" s="81"/>
      <c r="G27" s="82"/>
      <c r="H27" s="82"/>
      <c r="I27" s="91"/>
      <c r="K27" s="216"/>
    </row>
    <row r="28" ht="14.25">
      <c r="K28" s="217"/>
    </row>
    <row r="29" spans="9:11" ht="14.25">
      <c r="I29" s="193"/>
      <c r="K29" s="217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1"/>
  <sheetViews>
    <sheetView zoomScalePageLayoutView="0" workbookViewId="0" topLeftCell="A4">
      <selection activeCell="B11" sqref="B11:H11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2" t="s">
        <v>62</v>
      </c>
    </row>
    <row r="5" spans="1:9" ht="12.75">
      <c r="A5" s="58" t="s">
        <v>13</v>
      </c>
      <c r="B5" s="59"/>
      <c r="C5" s="59"/>
      <c r="D5" s="57"/>
      <c r="E5" s="59"/>
      <c r="F5" s="59"/>
      <c r="G5" s="59"/>
      <c r="H5" s="59"/>
      <c r="I5" s="57"/>
    </row>
    <row r="6" spans="1:9" ht="12.75">
      <c r="A6" s="2" t="str">
        <f>'G-Prima Tot x Tip V'!A6</f>
        <v>      (entre el 1 de enero y 31 de marzo de 2014, montos expresados en miles de pesos de marzo de 2014)</v>
      </c>
      <c r="B6" s="60"/>
      <c r="C6" s="59"/>
      <c r="D6" s="59"/>
      <c r="E6" s="59"/>
      <c r="F6" s="59"/>
      <c r="G6" s="59"/>
      <c r="H6" s="59"/>
      <c r="I6" s="57"/>
    </row>
    <row r="7" spans="1:9" ht="12.75">
      <c r="A7" s="86"/>
      <c r="B7" s="62"/>
      <c r="C7" s="63"/>
      <c r="D7" s="63"/>
      <c r="E7" s="63"/>
      <c r="F7" s="63"/>
      <c r="G7" s="63"/>
      <c r="H7" s="63"/>
      <c r="I7" s="64"/>
    </row>
    <row r="8" spans="1:9" ht="12.75">
      <c r="A8" s="87" t="s">
        <v>1</v>
      </c>
      <c r="B8" s="66" t="s">
        <v>2</v>
      </c>
      <c r="C8" s="66" t="s">
        <v>3</v>
      </c>
      <c r="D8" s="66" t="s">
        <v>4</v>
      </c>
      <c r="E8" s="66" t="s">
        <v>5</v>
      </c>
      <c r="F8" s="66" t="s">
        <v>86</v>
      </c>
      <c r="G8" s="66" t="s">
        <v>6</v>
      </c>
      <c r="H8" s="66" t="s">
        <v>7</v>
      </c>
      <c r="I8" s="67" t="s">
        <v>85</v>
      </c>
    </row>
    <row r="9" spans="1:9" ht="12.75">
      <c r="A9" s="88"/>
      <c r="B9" s="69"/>
      <c r="C9" s="69"/>
      <c r="D9" s="69"/>
      <c r="E9" s="69"/>
      <c r="F9" s="69"/>
      <c r="G9" s="69"/>
      <c r="H9" s="69"/>
      <c r="I9" s="70"/>
    </row>
    <row r="10" spans="1:9" ht="12.75">
      <c r="A10" s="97" t="str">
        <f>'F-N° Seg Contrat'!A10</f>
        <v>Aseguradora Magallanes</v>
      </c>
      <c r="B10" s="9">
        <f>'G-Prima Tot x Tip V'!B10/'F-N° Seg Contrat'!B10*1000</f>
        <v>11940.226112326769</v>
      </c>
      <c r="C10" s="9">
        <f>'G-Prima Tot x Tip V'!C10/'F-N° Seg Contrat'!C10*1000</f>
        <v>12924.472654997755</v>
      </c>
      <c r="D10" s="9">
        <f>'G-Prima Tot x Tip V'!D10/'F-N° Seg Contrat'!D10*1000</f>
        <v>16383.177570093458</v>
      </c>
      <c r="E10" s="9">
        <f>'G-Prima Tot x Tip V'!E10/'F-N° Seg Contrat'!E10*1000</f>
        <v>30046.511627906977</v>
      </c>
      <c r="F10" s="9">
        <f>'G-Prima Tot x Tip V'!F10/'F-N° Seg Contrat'!F10*1000</f>
        <v>36031.936127744506</v>
      </c>
      <c r="G10" s="9">
        <f>'G-Prima Tot x Tip V'!G10/'F-N° Seg Contrat'!G10*1000</f>
        <v>17655.1724137931</v>
      </c>
      <c r="H10" s="9">
        <f>'G-Prima Tot x Tip V'!H10/'F-N° Seg Contrat'!H10*1000</f>
        <v>11278.790573588261</v>
      </c>
      <c r="I10" s="13">
        <f>'G-Prima Tot x Tip V'!I10/'F-N° Seg Contrat'!I10*1000</f>
        <v>12348.394314293235</v>
      </c>
    </row>
    <row r="11" spans="1:9" ht="12.75">
      <c r="A11" s="97" t="str">
        <f>'F-N° Seg Contrat'!A11</f>
        <v>AIG</v>
      </c>
      <c r="B11" s="207" t="s">
        <v>96</v>
      </c>
      <c r="C11" s="207" t="s">
        <v>96</v>
      </c>
      <c r="D11" s="207" t="s">
        <v>96</v>
      </c>
      <c r="E11" s="207" t="s">
        <v>96</v>
      </c>
      <c r="F11" s="207" t="s">
        <v>96</v>
      </c>
      <c r="G11" s="207" t="s">
        <v>96</v>
      </c>
      <c r="H11" s="207" t="s">
        <v>96</v>
      </c>
      <c r="I11" s="13" t="s">
        <v>96</v>
      </c>
    </row>
    <row r="12" spans="1:9" ht="12.75">
      <c r="A12" s="97" t="str">
        <f>'F-N° Seg Contrat'!A12</f>
        <v>Bci</v>
      </c>
      <c r="B12" s="9">
        <f>'G-Prima Tot x Tip V'!B12/'F-N° Seg Contrat'!B12*1000</f>
        <v>4437.249019700477</v>
      </c>
      <c r="C12" s="9">
        <f>'G-Prima Tot x Tip V'!C12/'F-N° Seg Contrat'!C12*1000</f>
        <v>10401.238349088622</v>
      </c>
      <c r="D12" s="9">
        <f>'G-Prima Tot x Tip V'!D12/'F-N° Seg Contrat'!D12*1000</f>
        <v>28174.167464623897</v>
      </c>
      <c r="E12" s="9">
        <f>'G-Prima Tot x Tip V'!E12/'F-N° Seg Contrat'!E12*1000</f>
        <v>47546.31024096385</v>
      </c>
      <c r="F12" s="9">
        <f>'G-Prima Tot x Tip V'!F12/'F-N° Seg Contrat'!F12*1000</f>
        <v>22481.856245638523</v>
      </c>
      <c r="G12" s="9">
        <f>'G-Prima Tot x Tip V'!G12/'F-N° Seg Contrat'!G12*1000</f>
        <v>21841.675936225434</v>
      </c>
      <c r="H12" s="9">
        <f>'G-Prima Tot x Tip V'!H12/'F-N° Seg Contrat'!H12*1000</f>
        <v>8603.182571156067</v>
      </c>
      <c r="I12" s="13">
        <f>'G-Prima Tot x Tip V'!I12/'F-N° Seg Contrat'!I12*1000</f>
        <v>7837.069494489691</v>
      </c>
    </row>
    <row r="13" spans="1:9" ht="12.75">
      <c r="A13" s="97" t="str">
        <f>'F-N° Seg Contrat'!A13</f>
        <v>BNP PARIBAS CARDIF</v>
      </c>
      <c r="B13" s="9">
        <f>'G-Prima Tot x Tip V'!B13/'F-N° Seg Contrat'!B13*1000</f>
        <v>4860.587883544494</v>
      </c>
      <c r="C13" s="9">
        <f>'G-Prima Tot x Tip V'!C13/'F-N° Seg Contrat'!C13*1000</f>
        <v>6250.363901018923</v>
      </c>
      <c r="D13" s="207" t="s">
        <v>96</v>
      </c>
      <c r="E13" s="207" t="s">
        <v>96</v>
      </c>
      <c r="F13" s="9">
        <f>'G-Prima Tot x Tip V'!F13/'F-N° Seg Contrat'!F13*1000</f>
        <v>28506.989162871054</v>
      </c>
      <c r="G13" s="207" t="s">
        <v>96</v>
      </c>
      <c r="H13" s="9">
        <f>'G-Prima Tot x Tip V'!H13/'F-N° Seg Contrat'!H13*1000</f>
        <v>3974.245115452931</v>
      </c>
      <c r="I13" s="13">
        <f>'G-Prima Tot x Tip V'!I13/'F-N° Seg Contrat'!I13*1000</f>
        <v>5559.221495726869</v>
      </c>
    </row>
    <row r="14" spans="1:9" ht="12.75">
      <c r="A14" s="97" t="str">
        <f>'F-N° Seg Contrat'!A14</f>
        <v>Chilena Consolidada</v>
      </c>
      <c r="B14" s="9">
        <f>'G-Prima Tot x Tip V'!B14/'F-N° Seg Contrat'!B14*1000</f>
        <v>6310.116830176903</v>
      </c>
      <c r="C14" s="9">
        <f>'G-Prima Tot x Tip V'!C14/'F-N° Seg Contrat'!C14*1000</f>
        <v>9386.624203821655</v>
      </c>
      <c r="D14" s="9">
        <f>'G-Prima Tot x Tip V'!D14/'F-N° Seg Contrat'!D14*1000</f>
        <v>20159.296243461722</v>
      </c>
      <c r="E14" s="9">
        <f>'G-Prima Tot x Tip V'!E14/'F-N° Seg Contrat'!E14*1000</f>
        <v>9500</v>
      </c>
      <c r="F14" s="9">
        <f>'G-Prima Tot x Tip V'!F14/'F-N° Seg Contrat'!F14*1000</f>
        <v>33068.504594820384</v>
      </c>
      <c r="G14" s="9">
        <f>'G-Prima Tot x Tip V'!G14/'F-N° Seg Contrat'!G14*1000</f>
        <v>18945.054945054944</v>
      </c>
      <c r="H14" s="9">
        <f>'G-Prima Tot x Tip V'!H14/'F-N° Seg Contrat'!H14*1000</f>
        <v>12685</v>
      </c>
      <c r="I14" s="13">
        <f>'G-Prima Tot x Tip V'!I14/'F-N° Seg Contrat'!I14*1000</f>
        <v>8054.428834088899</v>
      </c>
    </row>
    <row r="15" spans="1:9" ht="12.75">
      <c r="A15" s="97" t="str">
        <f>'F-N° Seg Contrat'!A15</f>
        <v>Consorcio Nacional</v>
      </c>
      <c r="B15" s="9">
        <f>'G-Prima Tot x Tip V'!B15/'F-N° Seg Contrat'!B15*1000</f>
        <v>6935.968313124266</v>
      </c>
      <c r="C15" s="9">
        <f>'G-Prima Tot x Tip V'!C15/'F-N° Seg Contrat'!C15*1000</f>
        <v>9503.485719793107</v>
      </c>
      <c r="D15" s="9">
        <f>'G-Prima Tot x Tip V'!D15/'F-N° Seg Contrat'!D15*1000</f>
        <v>22906.354515050167</v>
      </c>
      <c r="E15" s="9">
        <f>'G-Prima Tot x Tip V'!E15/'F-N° Seg Contrat'!E15*1000</f>
        <v>380000</v>
      </c>
      <c r="F15" s="9">
        <f>'G-Prima Tot x Tip V'!F15/'F-N° Seg Contrat'!F15*1000</f>
        <v>31157.815845824414</v>
      </c>
      <c r="G15" s="9">
        <f>'G-Prima Tot x Tip V'!G15/'F-N° Seg Contrat'!G15*1000</f>
        <v>18192.982456140347</v>
      </c>
      <c r="H15" s="9">
        <f>'G-Prima Tot x Tip V'!H15/'F-N° Seg Contrat'!H15*1000</f>
        <v>5574.074074074075</v>
      </c>
      <c r="I15" s="13">
        <f>'G-Prima Tot x Tip V'!I15/'F-N° Seg Contrat'!I15*1000</f>
        <v>8229.874541298901</v>
      </c>
    </row>
    <row r="16" spans="1:9" ht="12.75">
      <c r="A16" s="97" t="str">
        <f>'F-N° Seg Contrat'!A16</f>
        <v>HDI</v>
      </c>
      <c r="B16" s="9"/>
      <c r="C16" s="9"/>
      <c r="D16" s="207" t="s">
        <v>96</v>
      </c>
      <c r="E16" s="207" t="s">
        <v>96</v>
      </c>
      <c r="F16" s="207" t="s">
        <v>96</v>
      </c>
      <c r="G16" s="207" t="s">
        <v>96</v>
      </c>
      <c r="H16" s="207" t="s">
        <v>96</v>
      </c>
      <c r="I16" s="13" t="s">
        <v>96</v>
      </c>
    </row>
    <row r="17" spans="1:9" ht="12.75">
      <c r="A17" s="97" t="str">
        <f>'F-N° Seg Contrat'!A17</f>
        <v>Liberty</v>
      </c>
      <c r="B17" s="9">
        <f>'G-Prima Tot x Tip V'!B17/'F-N° Seg Contrat'!B17*1000</f>
        <v>8943.75</v>
      </c>
      <c r="C17" s="9">
        <f>'G-Prima Tot x Tip V'!C17/'F-N° Seg Contrat'!C17*1000</f>
        <v>8560.975609756097</v>
      </c>
      <c r="D17" s="207" t="s">
        <v>96</v>
      </c>
      <c r="E17" s="207" t="s">
        <v>96</v>
      </c>
      <c r="F17" s="9">
        <f>'G-Prima Tot x Tip V'!F17/'F-N° Seg Contrat'!F17*1000</f>
        <v>30000</v>
      </c>
      <c r="G17" s="207" t="s">
        <v>96</v>
      </c>
      <c r="H17" s="207" t="s">
        <v>96</v>
      </c>
      <c r="I17" s="13">
        <f>'G-Prima Tot x Tip V'!I17/'F-N° Seg Contrat'!I17*1000</f>
        <v>9278.048780487805</v>
      </c>
    </row>
    <row r="18" spans="1:9" ht="12.75">
      <c r="A18" s="97" t="str">
        <f>'F-N° Seg Contrat'!A18</f>
        <v>Mapfre</v>
      </c>
      <c r="B18" s="9">
        <f>'G-Prima Tot x Tip V'!B18/'F-N° Seg Contrat'!B18*1000</f>
        <v>5349.024685066897</v>
      </c>
      <c r="C18" s="9">
        <f>'G-Prima Tot x Tip V'!C18/'F-N° Seg Contrat'!C18*1000</f>
        <v>8807.671439336851</v>
      </c>
      <c r="D18" s="9">
        <f>'G-Prima Tot x Tip V'!D18/'F-N° Seg Contrat'!D18*1000</f>
        <v>16226.76282051282</v>
      </c>
      <c r="E18" s="9">
        <f>'G-Prima Tot x Tip V'!E18/'F-N° Seg Contrat'!E18*1000</f>
        <v>17808.81763527054</v>
      </c>
      <c r="F18" s="9">
        <f>'G-Prima Tot x Tip V'!F18/'F-N° Seg Contrat'!F18*1000</f>
        <v>30409.28973130598</v>
      </c>
      <c r="G18" s="9">
        <f>'G-Prima Tot x Tip V'!G18/'F-N° Seg Contrat'!G18*1000</f>
        <v>19064.356435643564</v>
      </c>
      <c r="H18" s="9">
        <f>'G-Prima Tot x Tip V'!H18/'F-N° Seg Contrat'!H18*1000</f>
        <v>4047.6970317297855</v>
      </c>
      <c r="I18" s="13">
        <f>'G-Prima Tot x Tip V'!I18/'F-N° Seg Contrat'!I18*1000</f>
        <v>6559.465232031143</v>
      </c>
    </row>
    <row r="19" spans="1:9" ht="12.75">
      <c r="A19" s="97" t="str">
        <f>'F-N° Seg Contrat'!A19</f>
        <v>Mutual de Seguros</v>
      </c>
      <c r="B19" s="207" t="s">
        <v>96</v>
      </c>
      <c r="C19" s="207" t="s">
        <v>96</v>
      </c>
      <c r="D19" s="207" t="s">
        <v>96</v>
      </c>
      <c r="E19" s="207" t="s">
        <v>96</v>
      </c>
      <c r="F19" s="207" t="s">
        <v>96</v>
      </c>
      <c r="G19" s="207" t="s">
        <v>96</v>
      </c>
      <c r="H19" s="207" t="s">
        <v>96</v>
      </c>
      <c r="I19" s="13" t="s">
        <v>96</v>
      </c>
    </row>
    <row r="20" spans="1:9" ht="12.75">
      <c r="A20" s="97" t="str">
        <f>'F-N° Seg Contrat'!A20</f>
        <v>C.S.G. Penta Security</v>
      </c>
      <c r="B20" s="9">
        <f>'G-Prima Tot x Tip V'!B20/'F-N° Seg Contrat'!B20*1000</f>
        <v>7634.829421727559</v>
      </c>
      <c r="C20" s="9">
        <f>'G-Prima Tot x Tip V'!C20/'F-N° Seg Contrat'!C20*1000</f>
        <v>9153.58254420237</v>
      </c>
      <c r="D20" s="9">
        <f>'G-Prima Tot x Tip V'!D20/'F-N° Seg Contrat'!D20*1000</f>
        <v>15674.812401263824</v>
      </c>
      <c r="E20" s="9">
        <f>'G-Prima Tot x Tip V'!E20/'F-N° Seg Contrat'!E20*1000</f>
        <v>69004.56273764258</v>
      </c>
      <c r="F20" s="9">
        <f>'G-Prima Tot x Tip V'!F20/'F-N° Seg Contrat'!F20*1000</f>
        <v>29214.885886226864</v>
      </c>
      <c r="G20" s="9">
        <f>'G-Prima Tot x Tip V'!G20/'F-N° Seg Contrat'!G20*1000</f>
        <v>18816.48880518937</v>
      </c>
      <c r="H20" s="9">
        <f>'G-Prima Tot x Tip V'!H20/'F-N° Seg Contrat'!H20*1000</f>
        <v>10082.437275985663</v>
      </c>
      <c r="I20" s="13">
        <f>'G-Prima Tot x Tip V'!I20/'F-N° Seg Contrat'!I20*1000</f>
        <v>12280.729114263675</v>
      </c>
    </row>
    <row r="21" spans="1:9" ht="12.75">
      <c r="A21" s="97" t="str">
        <f>'F-N° Seg Contrat'!A21</f>
        <v>Renta Nacional</v>
      </c>
      <c r="B21" s="9">
        <f>'G-Prima Tot x Tip V'!B21/'F-N° Seg Contrat'!B21*1000</f>
        <v>7533.790401567091</v>
      </c>
      <c r="C21" s="9">
        <f>'G-Prima Tot x Tip V'!C21/'F-N° Seg Contrat'!C21*1000</f>
        <v>9357.40335521517</v>
      </c>
      <c r="D21" s="207" t="s">
        <v>96</v>
      </c>
      <c r="E21" s="9">
        <f>'G-Prima Tot x Tip V'!E21/'F-N° Seg Contrat'!E21*1000</f>
        <v>41382.06896551724</v>
      </c>
      <c r="F21" s="207" t="s">
        <v>96</v>
      </c>
      <c r="G21" s="9">
        <f>'G-Prima Tot x Tip V'!G21/'F-N° Seg Contrat'!G21*1000</f>
        <v>8015.873015873016</v>
      </c>
      <c r="H21" s="9">
        <f>'G-Prima Tot x Tip V'!H21/'F-N° Seg Contrat'!H21*1000</f>
        <v>13647.05882352941</v>
      </c>
      <c r="I21" s="13">
        <f>'G-Prima Tot x Tip V'!I21/'F-N° Seg Contrat'!I21*1000</f>
        <v>14058.19635717459</v>
      </c>
    </row>
    <row r="22" spans="1:9" ht="12.75">
      <c r="A22" s="97" t="str">
        <f>'F-N° Seg Contrat'!A22</f>
        <v>RSA</v>
      </c>
      <c r="B22" s="207" t="s">
        <v>96</v>
      </c>
      <c r="C22" s="207" t="s">
        <v>96</v>
      </c>
      <c r="D22" s="207" t="s">
        <v>96</v>
      </c>
      <c r="E22" s="207" t="s">
        <v>96</v>
      </c>
      <c r="F22" s="207" t="s">
        <v>96</v>
      </c>
      <c r="G22" s="207" t="s">
        <v>96</v>
      </c>
      <c r="H22" s="9">
        <f>'G-Prima Tot x Tip V'!H22/'F-N° Seg Contrat'!H22*1000</f>
        <v>14264.955175224124</v>
      </c>
      <c r="I22" s="13">
        <f>'G-Prima Tot x Tip V'!I22/'F-N° Seg Contrat'!I22*1000</f>
        <v>14264.955175224124</v>
      </c>
    </row>
    <row r="23" spans="1:10" ht="12.75">
      <c r="A23" s="97" t="str">
        <f>'F-N° Seg Contrat'!A23</f>
        <v>SURA</v>
      </c>
      <c r="B23" s="207" t="s">
        <v>96</v>
      </c>
      <c r="C23" s="207" t="s">
        <v>96</v>
      </c>
      <c r="D23" s="207" t="s">
        <v>96</v>
      </c>
      <c r="E23" s="207" t="s">
        <v>96</v>
      </c>
      <c r="F23" s="207" t="s">
        <v>96</v>
      </c>
      <c r="G23" s="207" t="s">
        <v>96</v>
      </c>
      <c r="H23" s="207" t="s">
        <v>96</v>
      </c>
      <c r="I23" s="13" t="s">
        <v>96</v>
      </c>
      <c r="J23" s="208"/>
    </row>
    <row r="24" spans="1:10" ht="12.75">
      <c r="A24" s="97" t="str">
        <f>'F-N° Seg Contrat'!A24</f>
        <v>Zenit</v>
      </c>
      <c r="B24" s="207">
        <f>'G-Prima Tot x Tip V'!B24/'F-N° Seg Contrat'!B24*1000</f>
        <v>10649.734647460198</v>
      </c>
      <c r="C24" s="9">
        <f>'G-Prima Tot x Tip V'!C24/'F-N° Seg Contrat'!C24*1000</f>
        <v>7210.9375</v>
      </c>
      <c r="D24" s="207" t="s">
        <v>96</v>
      </c>
      <c r="E24" s="207" t="s">
        <v>96</v>
      </c>
      <c r="F24" s="9">
        <f>'G-Prima Tot x Tip V'!F24/'F-N° Seg Contrat'!F24*1000</f>
        <v>33391.608391608395</v>
      </c>
      <c r="G24" s="207" t="s">
        <v>96</v>
      </c>
      <c r="H24" s="210">
        <f>'G-Prima Tot x Tip V'!H24/'F-N° Seg Contrat'!H24*1000</f>
        <v>4942.307692307692</v>
      </c>
      <c r="I24" s="211">
        <f>'G-Prima Tot x Tip V'!I24/'F-N° Seg Contrat'!I24*1000</f>
        <v>11000</v>
      </c>
      <c r="J24" s="208"/>
    </row>
    <row r="25" spans="1:10" ht="12.75">
      <c r="A25" s="72"/>
      <c r="B25" s="209"/>
      <c r="C25" s="92"/>
      <c r="D25" s="92"/>
      <c r="E25" s="92"/>
      <c r="F25" s="92"/>
      <c r="G25" s="92"/>
      <c r="H25" s="195"/>
      <c r="I25" s="93"/>
      <c r="J25" s="208"/>
    </row>
    <row r="26" spans="1:9" ht="12.75">
      <c r="A26" s="77" t="s">
        <v>14</v>
      </c>
      <c r="B26" s="12">
        <f>'G-Prima Tot x Tip V'!B26/'F-N° Seg Contrat'!B26*1000</f>
        <v>5843.439160535776</v>
      </c>
      <c r="C26" s="12">
        <f>'G-Prima Tot x Tip V'!C26/'F-N° Seg Contrat'!C26*1000</f>
        <v>9546.222125251517</v>
      </c>
      <c r="D26" s="12">
        <f>'G-Prima Tot x Tip V'!D26/'F-N° Seg Contrat'!D26*1000</f>
        <v>21420.096093586795</v>
      </c>
      <c r="E26" s="12">
        <f>'G-Prima Tot x Tip V'!E26/'F-N° Seg Contrat'!E26*1000</f>
        <v>40147.031354236155</v>
      </c>
      <c r="F26" s="12">
        <f>'G-Prima Tot x Tip V'!F26/'F-N° Seg Contrat'!F26*1000</f>
        <v>28442.185943946508</v>
      </c>
      <c r="G26" s="12">
        <f>'G-Prima Tot x Tip V'!G26/'F-N° Seg Contrat'!G26*1000</f>
        <v>19388.9902676399</v>
      </c>
      <c r="H26" s="12">
        <f>'G-Prima Tot x Tip V'!H26/'F-N° Seg Contrat'!H26*1000</f>
        <v>9817.207696102616</v>
      </c>
      <c r="I26" s="14">
        <f>'G-Prima Tot x Tip V'!I26/'F-N° Seg Contrat'!I26*1000</f>
        <v>8031.330336695854</v>
      </c>
    </row>
    <row r="27" spans="1:9" ht="12.75">
      <c r="A27" s="94"/>
      <c r="B27" s="83"/>
      <c r="C27" s="83"/>
      <c r="D27" s="83"/>
      <c r="E27" s="83"/>
      <c r="F27" s="83"/>
      <c r="G27" s="83"/>
      <c r="H27" s="83"/>
      <c r="I27" s="95"/>
    </row>
    <row r="28" spans="1:9" ht="12.75">
      <c r="A28" s="85"/>
      <c r="B28" s="59"/>
      <c r="C28" s="59"/>
      <c r="D28" s="59"/>
      <c r="E28" s="59"/>
      <c r="F28" s="59"/>
      <c r="G28" s="59"/>
      <c r="H28" s="59"/>
      <c r="I28" s="57"/>
    </row>
    <row r="29" spans="1:9" ht="12.75">
      <c r="A29" s="85"/>
      <c r="B29" s="59"/>
      <c r="C29" s="59"/>
      <c r="D29" s="59"/>
      <c r="E29" s="59"/>
      <c r="F29" s="59"/>
      <c r="G29" s="59"/>
      <c r="H29" s="59"/>
      <c r="I29" s="57"/>
    </row>
    <row r="30" spans="1:9" ht="12.75">
      <c r="A30" s="85"/>
      <c r="B30" s="59"/>
      <c r="C30" s="59"/>
      <c r="D30" s="59"/>
      <c r="E30" s="59"/>
      <c r="F30" s="59"/>
      <c r="G30" s="59"/>
      <c r="H30" s="59"/>
      <c r="I30" s="57"/>
    </row>
    <row r="31" spans="1:9" ht="12.75">
      <c r="A31" s="85"/>
      <c r="B31" s="59"/>
      <c r="C31" s="59"/>
      <c r="D31" s="59"/>
      <c r="E31" s="59"/>
      <c r="F31" s="59"/>
      <c r="G31" s="59"/>
      <c r="H31" s="59"/>
      <c r="I31" s="57"/>
    </row>
  </sheetData>
  <sheetProtection/>
  <printOptions/>
  <pageMargins left="1.18" right="0.75" top="0.81" bottom="1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2014-05-05T15:08:12Z</cp:lastPrinted>
  <dcterms:created xsi:type="dcterms:W3CDTF">1998-11-26T15:05:36Z</dcterms:created>
  <dcterms:modified xsi:type="dcterms:W3CDTF">2014-07-02T15:29:48Z</dcterms:modified>
  <cp:category/>
  <cp:version/>
  <cp:contentType/>
  <cp:contentStatus/>
</cp:coreProperties>
</file>