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70" windowWidth="19170" windowHeight="6465" activeTab="0"/>
  </bookViews>
  <sheets>
    <sheet name="INDICE" sheetId="1" r:id="rId1"/>
    <sheet name="Nacional" sheetId="2" r:id="rId2"/>
    <sheet name="Regional" sheetId="3" r:id="rId3"/>
    <sheet name="Serie Número" sheetId="4" r:id="rId4"/>
    <sheet name="Serie Monto Deuda" sheetId="5" r:id="rId5"/>
    <sheet name="Cortes" sheetId="6" r:id="rId6"/>
  </sheets>
  <definedNames>
    <definedName name="_xlnm.Print_Area" localSheetId="5">'Cortes'!$A$1:$L$19</definedName>
    <definedName name="_xlnm.Print_Area" localSheetId="0">'INDICE'!$A$1:$D$19</definedName>
    <definedName name="_xlnm.Print_Area" localSheetId="1">'Nacional'!$A$2:$H$29</definedName>
    <definedName name="_xlnm.Print_Area" localSheetId="2">'Regional'!$A$1:$P$28</definedName>
    <definedName name="_xlnm.Print_Area" localSheetId="4">'Serie Monto Deuda'!$A$2:$J$73</definedName>
    <definedName name="_xlnm.Print_Area" localSheetId="3">'Serie Número'!$A$1:$I$70</definedName>
  </definedNames>
  <calcPr fullCalcOnLoad="1"/>
</workbook>
</file>

<file path=xl/sharedStrings.xml><?xml version="1.0" encoding="utf-8"?>
<sst xmlns="http://schemas.openxmlformats.org/spreadsheetml/2006/main" count="87" uniqueCount="47">
  <si>
    <t>Micro deudores</t>
  </si>
  <si>
    <t>Deudores medianos</t>
  </si>
  <si>
    <t>Deudores pequeños</t>
  </si>
  <si>
    <t>Deudores Grandes</t>
  </si>
  <si>
    <t>Número</t>
  </si>
  <si>
    <t>Deuda</t>
  </si>
  <si>
    <t>($MM)</t>
  </si>
  <si>
    <t xml:space="preserve">Participaciones </t>
  </si>
  <si>
    <t>% según deuda</t>
  </si>
  <si>
    <t>% según número</t>
  </si>
  <si>
    <t>Mega deudores</t>
  </si>
  <si>
    <t>Tamaño de la Deuda (3)</t>
  </si>
  <si>
    <t>Total Deudores Comerciales</t>
  </si>
  <si>
    <t xml:space="preserve"> </t>
  </si>
  <si>
    <t>Segunda Región</t>
  </si>
  <si>
    <t>Tercera Región</t>
  </si>
  <si>
    <t>Cuarta Región</t>
  </si>
  <si>
    <t>Quinta Región</t>
  </si>
  <si>
    <t>Sexta Región</t>
  </si>
  <si>
    <t>Septima Región</t>
  </si>
  <si>
    <t>Octava Región</t>
  </si>
  <si>
    <t>Novena Región</t>
  </si>
  <si>
    <t>Décima Región</t>
  </si>
  <si>
    <t>Décimo Primera Región</t>
  </si>
  <si>
    <t>Décimo Segunda Región</t>
  </si>
  <si>
    <t>Región Metropolitana</t>
  </si>
  <si>
    <t xml:space="preserve">Serie historica </t>
  </si>
  <si>
    <t>Informacion a nivel nacional</t>
  </si>
  <si>
    <t>Información por regiones</t>
  </si>
  <si>
    <t xml:space="preserve">Número de deudores </t>
  </si>
  <si>
    <t>Definición de cortes</t>
  </si>
  <si>
    <t>Información desagregada al último periodo disponible</t>
  </si>
  <si>
    <t xml:space="preserve">                     </t>
  </si>
  <si>
    <t>Monto de deuda</t>
  </si>
  <si>
    <t>Cortes</t>
  </si>
  <si>
    <t>INDICE</t>
  </si>
  <si>
    <t>Total x Deuda</t>
  </si>
  <si>
    <t>Micro x Deuda</t>
  </si>
  <si>
    <t>Pequeña x Deuda</t>
  </si>
  <si>
    <t>Mediana x Deuda</t>
  </si>
  <si>
    <t>Grande x Deuda</t>
  </si>
  <si>
    <t>Mega x Deuda</t>
  </si>
  <si>
    <t>Todas las Regiones</t>
  </si>
  <si>
    <t>Primera   Región</t>
  </si>
  <si>
    <t>(2)</t>
  </si>
  <si>
    <t>Total Deudores Comerciales (4)</t>
  </si>
  <si>
    <t>Act: 16/02/2009</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</si>
</sst>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_-;\-* #,##0_-;_-* &quot;-&quot;??_-;_-@_-"/>
    <numFmt numFmtId="174" formatCode="#,##0.0"/>
    <numFmt numFmtId="175" formatCode="_-* #,##0.0_-;\-* #,##0.0_-;_-* &quot;-&quot;??_-;_-@_-"/>
    <numFmt numFmtId="176" formatCode="_-* #,##0.0\ _€_-;\-* #,##0.0\ _€_-;_-* &quot;-&quot;??\ _€_-;_-@_-"/>
    <numFmt numFmtId="177" formatCode="_-* #,##0\ _€_-;\-* #,##0\ _€_-;_-* &quot;-&quot;??\ _€_-;_-@_-"/>
    <numFmt numFmtId="178" formatCode="_(* #,##0_);_(* \(#,##0\);_(* &quot;-&quot;??_);_(@_)"/>
  </numFmts>
  <fonts count="26">
    <font>
      <sz val="10"/>
      <name val="Arial"/>
      <family val="0"/>
    </font>
    <font>
      <u val="single"/>
      <sz val="7"/>
      <color indexed="12"/>
      <name val="Arial"/>
      <family val="0"/>
    </font>
    <font>
      <u val="single"/>
      <sz val="7"/>
      <color indexed="36"/>
      <name val="Arial"/>
      <family val="0"/>
    </font>
    <font>
      <sz val="10"/>
      <color indexed="21"/>
      <name val="Arial"/>
      <family val="0"/>
    </font>
    <font>
      <sz val="8"/>
      <name val="Arial"/>
      <family val="0"/>
    </font>
    <font>
      <sz val="10"/>
      <color indexed="23"/>
      <name val="Verdana"/>
      <family val="2"/>
    </font>
    <font>
      <b/>
      <sz val="10"/>
      <color indexed="21"/>
      <name val="Verdana"/>
      <family val="2"/>
    </font>
    <font>
      <b/>
      <sz val="10"/>
      <color indexed="23"/>
      <name val="Verdana"/>
      <family val="2"/>
    </font>
    <font>
      <sz val="10"/>
      <color indexed="21"/>
      <name val="Verdana"/>
      <family val="2"/>
    </font>
    <font>
      <b/>
      <sz val="10"/>
      <color indexed="57"/>
      <name val="Verdana"/>
      <family val="2"/>
    </font>
    <font>
      <sz val="10"/>
      <color indexed="57"/>
      <name val="Verdana"/>
      <family val="2"/>
    </font>
    <font>
      <b/>
      <sz val="10"/>
      <color indexed="9"/>
      <name val="Verdana"/>
      <family val="2"/>
    </font>
    <font>
      <sz val="10"/>
      <name val="Verdana"/>
      <family val="2"/>
    </font>
    <font>
      <b/>
      <u val="single"/>
      <sz val="10"/>
      <color indexed="57"/>
      <name val="Verdana"/>
      <family val="2"/>
    </font>
    <font>
      <b/>
      <sz val="10"/>
      <color indexed="17"/>
      <name val="Verdana"/>
      <family val="2"/>
    </font>
    <font>
      <sz val="10"/>
      <color indexed="17"/>
      <name val="Verdana"/>
      <family val="2"/>
    </font>
    <font>
      <b/>
      <sz val="16"/>
      <color indexed="23"/>
      <name val="Verdana"/>
      <family val="2"/>
    </font>
    <font>
      <sz val="14"/>
      <name val="Verdana"/>
      <family val="2"/>
    </font>
    <font>
      <sz val="10"/>
      <color indexed="23"/>
      <name val="Arial"/>
      <family val="0"/>
    </font>
    <font>
      <u val="single"/>
      <sz val="10"/>
      <color indexed="21"/>
      <name val="Verdana"/>
      <family val="2"/>
    </font>
    <font>
      <b/>
      <sz val="9"/>
      <color indexed="21"/>
      <name val="Arial"/>
      <family val="0"/>
    </font>
    <font>
      <sz val="9"/>
      <color indexed="21"/>
      <name val="Arial"/>
      <family val="0"/>
    </font>
    <font>
      <sz val="9"/>
      <color indexed="21"/>
      <name val="Verdana"/>
      <family val="2"/>
    </font>
    <font>
      <b/>
      <sz val="10"/>
      <color indexed="21"/>
      <name val="Arial"/>
      <family val="2"/>
    </font>
    <font>
      <sz val="10"/>
      <color indexed="55"/>
      <name val="Verdana"/>
      <family val="2"/>
    </font>
    <font>
      <sz val="10"/>
      <color indexed="55"/>
      <name val="Arial"/>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0">
    <border>
      <left/>
      <right/>
      <top/>
      <bottom/>
      <diagonal/>
    </border>
    <border>
      <left style="thin">
        <color indexed="21"/>
      </left>
      <right>
        <color indexed="63"/>
      </right>
      <top style="thin">
        <color indexed="21"/>
      </top>
      <bottom style="thin">
        <color indexed="21"/>
      </bottom>
    </border>
    <border>
      <left>
        <color indexed="63"/>
      </left>
      <right style="thin">
        <color indexed="21"/>
      </right>
      <top style="thin">
        <color indexed="21"/>
      </top>
      <bottom style="thin">
        <color indexed="21"/>
      </bottom>
    </border>
    <border>
      <left>
        <color indexed="63"/>
      </left>
      <right style="thin">
        <color indexed="21"/>
      </right>
      <top>
        <color indexed="63"/>
      </top>
      <bottom>
        <color indexed="63"/>
      </bottom>
    </border>
    <border>
      <left>
        <color indexed="63"/>
      </left>
      <right style="thin">
        <color indexed="21"/>
      </right>
      <top>
        <color indexed="63"/>
      </top>
      <bottom style="thin">
        <color indexed="21"/>
      </bottom>
    </border>
    <border>
      <left style="thin">
        <color indexed="21"/>
      </left>
      <right style="thin">
        <color indexed="21"/>
      </right>
      <top style="thin">
        <color indexed="21"/>
      </top>
      <bottom style="thin">
        <color indexed="21"/>
      </bottom>
    </border>
    <border>
      <left>
        <color indexed="63"/>
      </left>
      <right>
        <color indexed="63"/>
      </right>
      <top>
        <color indexed="63"/>
      </top>
      <bottom style="thin"/>
    </border>
    <border>
      <left>
        <color indexed="63"/>
      </left>
      <right>
        <color indexed="63"/>
      </right>
      <top style="thin"/>
      <bottom style="thin"/>
    </border>
    <border>
      <left style="thin">
        <color indexed="21"/>
      </left>
      <right style="thin">
        <color indexed="21"/>
      </right>
      <top style="thin">
        <color indexed="21"/>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1" fillId="2" borderId="1" xfId="0" applyFont="1" applyFill="1" applyBorder="1" applyAlignment="1">
      <alignment/>
    </xf>
    <xf numFmtId="0" fontId="11" fillId="2" borderId="2" xfId="0" applyFont="1" applyFill="1" applyBorder="1" applyAlignment="1">
      <alignment/>
    </xf>
    <xf numFmtId="0" fontId="12" fillId="2" borderId="2" xfId="0" applyFont="1" applyFill="1" applyBorder="1" applyAlignment="1">
      <alignment/>
    </xf>
    <xf numFmtId="0" fontId="0" fillId="3" borderId="0" xfId="0" applyFont="1" applyFill="1" applyAlignment="1">
      <alignment/>
    </xf>
    <xf numFmtId="0" fontId="7" fillId="3" borderId="0" xfId="0" applyFont="1" applyFill="1" applyAlignment="1">
      <alignment/>
    </xf>
    <xf numFmtId="0" fontId="12" fillId="3" borderId="0" xfId="0" applyFont="1" applyFill="1" applyAlignment="1">
      <alignment/>
    </xf>
    <xf numFmtId="0" fontId="12" fillId="3" borderId="0" xfId="0" applyFont="1" applyFill="1" applyBorder="1" applyAlignment="1">
      <alignment/>
    </xf>
    <xf numFmtId="0" fontId="6" fillId="3" borderId="0" xfId="0" applyFont="1" applyFill="1" applyAlignment="1">
      <alignment/>
    </xf>
    <xf numFmtId="0" fontId="0" fillId="3" borderId="0" xfId="0" applyFont="1" applyFill="1" applyAlignment="1">
      <alignment/>
    </xf>
    <xf numFmtId="0" fontId="5" fillId="3" borderId="0" xfId="0" applyFont="1" applyFill="1" applyAlignment="1">
      <alignment horizontal="left"/>
    </xf>
    <xf numFmtId="0" fontId="3" fillId="3" borderId="0" xfId="0" applyFont="1" applyFill="1" applyBorder="1" applyAlignment="1">
      <alignment/>
    </xf>
    <xf numFmtId="0" fontId="6" fillId="3" borderId="0" xfId="0" applyFont="1" applyFill="1" applyBorder="1" applyAlignment="1">
      <alignment/>
    </xf>
    <xf numFmtId="0" fontId="8" fillId="3" borderId="0" xfId="0" applyFont="1" applyFill="1" applyBorder="1" applyAlignment="1">
      <alignment/>
    </xf>
    <xf numFmtId="3" fontId="20" fillId="3" borderId="3" xfId="0" applyNumberFormat="1" applyFont="1" applyFill="1" applyBorder="1" applyAlignment="1">
      <alignment horizontal="center"/>
    </xf>
    <xf numFmtId="0" fontId="5" fillId="3" borderId="0" xfId="0" applyFont="1" applyFill="1" applyBorder="1" applyAlignment="1">
      <alignment/>
    </xf>
    <xf numFmtId="3" fontId="21" fillId="3" borderId="4" xfId="0" applyNumberFormat="1" applyFont="1" applyFill="1" applyBorder="1" applyAlignment="1">
      <alignment horizontal="justify" vertical="justify"/>
    </xf>
    <xf numFmtId="3" fontId="21" fillId="3" borderId="5" xfId="0" applyNumberFormat="1" applyFont="1" applyFill="1" applyBorder="1" applyAlignment="1">
      <alignment horizontal="justify" vertical="justify"/>
    </xf>
    <xf numFmtId="0" fontId="5" fillId="3" borderId="0" xfId="0" applyFont="1" applyFill="1" applyBorder="1" applyAlignment="1">
      <alignment horizontal="right"/>
    </xf>
    <xf numFmtId="0" fontId="7" fillId="3" borderId="0" xfId="0" applyFont="1" applyFill="1" applyBorder="1" applyAlignment="1">
      <alignment/>
    </xf>
    <xf numFmtId="3" fontId="20" fillId="3" borderId="5" xfId="0" applyNumberFormat="1" applyFont="1" applyFill="1" applyBorder="1" applyAlignment="1">
      <alignment/>
    </xf>
    <xf numFmtId="173" fontId="23" fillId="3" borderId="0" xfId="17" applyNumberFormat="1" applyFont="1" applyFill="1" applyBorder="1" applyAlignment="1">
      <alignment/>
    </xf>
    <xf numFmtId="3" fontId="6" fillId="3" borderId="0" xfId="0" applyNumberFormat="1" applyFont="1" applyFill="1" applyBorder="1" applyAlignment="1">
      <alignment/>
    </xf>
    <xf numFmtId="0" fontId="22" fillId="3" borderId="5" xfId="0" applyFont="1" applyFill="1" applyBorder="1" applyAlignment="1">
      <alignment/>
    </xf>
    <xf numFmtId="3" fontId="21" fillId="3" borderId="5" xfId="0" applyNumberFormat="1" applyFont="1" applyFill="1" applyBorder="1" applyAlignment="1">
      <alignment/>
    </xf>
    <xf numFmtId="173" fontId="3" fillId="3" borderId="0" xfId="17" applyNumberFormat="1" applyFont="1" applyFill="1" applyBorder="1" applyAlignment="1">
      <alignment/>
    </xf>
    <xf numFmtId="173" fontId="7" fillId="3" borderId="0" xfId="17" applyNumberFormat="1" applyFont="1" applyFill="1" applyBorder="1" applyAlignment="1">
      <alignment/>
    </xf>
    <xf numFmtId="3" fontId="14" fillId="3" borderId="0" xfId="0" applyNumberFormat="1" applyFont="1" applyFill="1" applyBorder="1" applyAlignment="1">
      <alignment/>
    </xf>
    <xf numFmtId="3" fontId="15" fillId="3" borderId="0" xfId="0" applyNumberFormat="1" applyFont="1" applyFill="1" applyBorder="1" applyAlignment="1">
      <alignment/>
    </xf>
    <xf numFmtId="0" fontId="12" fillId="3" borderId="6" xfId="0" applyFont="1" applyFill="1" applyBorder="1" applyAlignment="1">
      <alignment/>
    </xf>
    <xf numFmtId="0" fontId="6" fillId="3" borderId="6" xfId="0" applyFont="1" applyFill="1" applyBorder="1" applyAlignment="1">
      <alignment horizontal="center" vertical="center"/>
    </xf>
    <xf numFmtId="0" fontId="5" fillId="3" borderId="0" xfId="0" applyFont="1" applyFill="1" applyBorder="1" applyAlignment="1">
      <alignment vertical="center"/>
    </xf>
    <xf numFmtId="172" fontId="5" fillId="3" borderId="0" xfId="21" applyNumberFormat="1" applyFont="1" applyFill="1" applyBorder="1" applyAlignment="1">
      <alignment horizontal="center" vertical="center"/>
    </xf>
    <xf numFmtId="3" fontId="5" fillId="3" borderId="0" xfId="0" applyNumberFormat="1" applyFont="1" applyFill="1" applyAlignment="1">
      <alignment/>
    </xf>
    <xf numFmtId="0" fontId="6" fillId="3" borderId="7" xfId="0" applyFont="1" applyFill="1" applyBorder="1" applyAlignment="1">
      <alignment vertical="center"/>
    </xf>
    <xf numFmtId="172" fontId="6" fillId="3" borderId="7" xfId="21" applyNumberFormat="1" applyFont="1" applyFill="1" applyBorder="1" applyAlignment="1">
      <alignment horizontal="center" vertical="center"/>
    </xf>
    <xf numFmtId="0" fontId="12" fillId="3" borderId="7" xfId="0" applyFont="1" applyFill="1" applyBorder="1" applyAlignment="1">
      <alignment/>
    </xf>
    <xf numFmtId="0" fontId="7" fillId="3" borderId="0" xfId="0" applyNumberFormat="1" applyFont="1" applyFill="1" applyBorder="1" applyAlignment="1">
      <alignment horizontal="justify" vertical="center"/>
    </xf>
    <xf numFmtId="3" fontId="12" fillId="3" borderId="0" xfId="0" applyNumberFormat="1" applyFont="1" applyFill="1" applyAlignment="1">
      <alignment/>
    </xf>
    <xf numFmtId="0" fontId="6" fillId="3" borderId="0" xfId="0" applyFont="1" applyFill="1" applyAlignment="1">
      <alignment vertical="center"/>
    </xf>
    <xf numFmtId="0" fontId="5" fillId="3" borderId="0" xfId="0" applyFont="1" applyFill="1" applyAlignment="1">
      <alignment vertical="center"/>
    </xf>
    <xf numFmtId="3" fontId="5" fillId="3" borderId="0" xfId="0" applyNumberFormat="1" applyFont="1" applyFill="1" applyAlignment="1">
      <alignment vertical="center"/>
    </xf>
    <xf numFmtId="0" fontId="0" fillId="3" borderId="0" xfId="0" applyFill="1" applyAlignment="1">
      <alignment/>
    </xf>
    <xf numFmtId="3" fontId="9" fillId="3" borderId="0" xfId="0" applyNumberFormat="1" applyFont="1" applyFill="1" applyAlignment="1">
      <alignment vertical="center"/>
    </xf>
    <xf numFmtId="0" fontId="9" fillId="3" borderId="0" xfId="0" applyFont="1" applyFill="1" applyAlignment="1">
      <alignment vertical="center"/>
    </xf>
    <xf numFmtId="0" fontId="13" fillId="3" borderId="0" xfId="15" applyFont="1" applyFill="1" applyAlignment="1">
      <alignment vertical="center"/>
    </xf>
    <xf numFmtId="0" fontId="10" fillId="3" borderId="0" xfId="0" applyFont="1" applyFill="1" applyAlignment="1">
      <alignment vertical="center"/>
    </xf>
    <xf numFmtId="0" fontId="16" fillId="3" borderId="0" xfId="0" applyFont="1" applyFill="1" applyBorder="1" applyAlignment="1">
      <alignment/>
    </xf>
    <xf numFmtId="0" fontId="17" fillId="3" borderId="0" xfId="0" applyFont="1" applyFill="1" applyBorder="1" applyAlignment="1">
      <alignment/>
    </xf>
    <xf numFmtId="0" fontId="6" fillId="3" borderId="0" xfId="0" applyFont="1" applyFill="1" applyBorder="1" applyAlignment="1">
      <alignment horizontal="center" vertical="center"/>
    </xf>
    <xf numFmtId="0" fontId="0" fillId="3" borderId="6" xfId="0" applyFill="1" applyBorder="1" applyAlignment="1">
      <alignment/>
    </xf>
    <xf numFmtId="0" fontId="6" fillId="3" borderId="6" xfId="0" applyFont="1" applyFill="1" applyBorder="1" applyAlignment="1" quotePrefix="1">
      <alignment horizontal="left"/>
    </xf>
    <xf numFmtId="0" fontId="5" fillId="3" borderId="6" xfId="0" applyFont="1" applyFill="1" applyBorder="1" applyAlignment="1">
      <alignment horizontal="center" vertical="justify"/>
    </xf>
    <xf numFmtId="0" fontId="5" fillId="3" borderId="0" xfId="0" applyFont="1" applyFill="1" applyBorder="1" applyAlignment="1">
      <alignment horizontal="justify" vertical="justify"/>
    </xf>
    <xf numFmtId="0" fontId="5" fillId="3" borderId="0" xfId="0" applyFont="1" applyFill="1" applyBorder="1" applyAlignment="1">
      <alignment horizontal="center"/>
    </xf>
    <xf numFmtId="17" fontId="7" fillId="3" borderId="0" xfId="0" applyNumberFormat="1" applyFont="1" applyFill="1" applyBorder="1" applyAlignment="1">
      <alignment horizontal="left"/>
    </xf>
    <xf numFmtId="3" fontId="5" fillId="3" borderId="0" xfId="0" applyNumberFormat="1" applyFont="1" applyFill="1" applyAlignment="1">
      <alignment horizontal="center" vertical="center"/>
    </xf>
    <xf numFmtId="3" fontId="6" fillId="3" borderId="0" xfId="0" applyNumberFormat="1" applyFont="1" applyFill="1" applyBorder="1" applyAlignment="1">
      <alignment horizontal="center" vertical="center"/>
    </xf>
    <xf numFmtId="3" fontId="12" fillId="3" borderId="0" xfId="0" applyNumberFormat="1" applyFont="1" applyFill="1" applyBorder="1" applyAlignment="1">
      <alignment/>
    </xf>
    <xf numFmtId="3" fontId="5" fillId="3" borderId="0" xfId="0" applyNumberFormat="1" applyFont="1" applyFill="1" applyBorder="1" applyAlignment="1">
      <alignment horizontal="center" vertical="center"/>
    </xf>
    <xf numFmtId="3" fontId="5" fillId="3" borderId="0" xfId="0" applyNumberFormat="1" applyFont="1" applyFill="1" applyAlignment="1">
      <alignment horizontal="center"/>
    </xf>
    <xf numFmtId="3" fontId="6" fillId="3" borderId="0" xfId="0" applyNumberFormat="1" applyFont="1" applyFill="1" applyBorder="1" applyAlignment="1">
      <alignment horizontal="center"/>
    </xf>
    <xf numFmtId="17" fontId="7" fillId="3" borderId="6" xfId="0" applyNumberFormat="1" applyFont="1" applyFill="1" applyBorder="1" applyAlignment="1">
      <alignment horizontal="left"/>
    </xf>
    <xf numFmtId="3" fontId="5" fillId="3" borderId="6" xfId="0" applyNumberFormat="1" applyFont="1" applyFill="1" applyBorder="1" applyAlignment="1">
      <alignment horizontal="center"/>
    </xf>
    <xf numFmtId="3" fontId="6" fillId="3" borderId="6" xfId="0" applyNumberFormat="1" applyFont="1" applyFill="1" applyBorder="1" applyAlignment="1">
      <alignment horizontal="center"/>
    </xf>
    <xf numFmtId="0" fontId="17" fillId="3" borderId="6" xfId="0" applyFont="1" applyFill="1" applyBorder="1" applyAlignment="1">
      <alignment/>
    </xf>
    <xf numFmtId="3" fontId="5" fillId="3" borderId="0" xfId="0" applyNumberFormat="1" applyFont="1" applyFill="1" applyBorder="1" applyAlignment="1">
      <alignment horizontal="center"/>
    </xf>
    <xf numFmtId="0" fontId="7" fillId="3" borderId="6" xfId="0" applyFont="1" applyFill="1" applyBorder="1" applyAlignment="1" quotePrefix="1">
      <alignment horizontal="left"/>
    </xf>
    <xf numFmtId="0" fontId="5" fillId="3" borderId="6" xfId="0" applyFont="1" applyFill="1" applyBorder="1" applyAlignment="1">
      <alignment horizontal="justify" vertical="justify"/>
    </xf>
    <xf numFmtId="3" fontId="0" fillId="3" borderId="0" xfId="0" applyNumberFormat="1" applyFill="1" applyAlignment="1">
      <alignment/>
    </xf>
    <xf numFmtId="3" fontId="6" fillId="3" borderId="6" xfId="0" applyNumberFormat="1" applyFont="1" applyFill="1" applyBorder="1" applyAlignment="1">
      <alignment horizontal="center" vertical="center"/>
    </xf>
    <xf numFmtId="3" fontId="0" fillId="3" borderId="6" xfId="0" applyNumberFormat="1" applyFill="1" applyBorder="1" applyAlignment="1">
      <alignment/>
    </xf>
    <xf numFmtId="3" fontId="0" fillId="3" borderId="0" xfId="0" applyNumberFormat="1" applyFill="1" applyBorder="1" applyAlignment="1">
      <alignment/>
    </xf>
    <xf numFmtId="0" fontId="0" fillId="3" borderId="0" xfId="0" applyFill="1" applyBorder="1" applyAlignment="1">
      <alignment/>
    </xf>
    <xf numFmtId="0" fontId="19" fillId="3" borderId="0" xfId="15" applyFont="1" applyFill="1" applyAlignment="1">
      <alignment/>
    </xf>
    <xf numFmtId="0" fontId="8" fillId="3" borderId="0" xfId="0" applyFont="1" applyFill="1" applyAlignment="1">
      <alignment/>
    </xf>
    <xf numFmtId="173" fontId="12" fillId="3" borderId="0" xfId="17" applyNumberFormat="1" applyFont="1" applyFill="1" applyAlignment="1">
      <alignment/>
    </xf>
    <xf numFmtId="173" fontId="12" fillId="3" borderId="0" xfId="0" applyNumberFormat="1" applyFont="1" applyFill="1" applyAlignment="1">
      <alignment/>
    </xf>
    <xf numFmtId="173" fontId="0" fillId="0" borderId="0" xfId="17" applyNumberFormat="1" applyAlignment="1">
      <alignment/>
    </xf>
    <xf numFmtId="173" fontId="0" fillId="3" borderId="0" xfId="17" applyNumberFormat="1" applyFont="1" applyFill="1" applyAlignment="1">
      <alignment/>
    </xf>
    <xf numFmtId="173" fontId="0" fillId="3" borderId="0" xfId="17" applyNumberFormat="1" applyFill="1" applyAlignment="1">
      <alignment/>
    </xf>
    <xf numFmtId="173" fontId="0" fillId="3" borderId="0" xfId="17" applyNumberFormat="1" applyFill="1" applyAlignment="1">
      <alignment/>
    </xf>
    <xf numFmtId="173" fontId="0" fillId="3" borderId="0" xfId="0" applyNumberFormat="1" applyFill="1" applyAlignment="1">
      <alignment/>
    </xf>
    <xf numFmtId="0" fontId="6" fillId="3" borderId="6" xfId="0" applyFont="1" applyFill="1" applyBorder="1" applyAlignment="1">
      <alignment/>
    </xf>
    <xf numFmtId="3" fontId="8" fillId="3" borderId="6" xfId="0" applyNumberFormat="1" applyFont="1" applyFill="1" applyBorder="1" applyAlignment="1">
      <alignment horizontal="center"/>
    </xf>
    <xf numFmtId="0" fontId="3" fillId="3" borderId="6" xfId="0" applyFont="1" applyFill="1" applyBorder="1" applyAlignment="1">
      <alignment/>
    </xf>
    <xf numFmtId="3" fontId="20" fillId="3" borderId="1" xfId="0" applyNumberFormat="1" applyFont="1" applyFill="1" applyBorder="1" applyAlignment="1">
      <alignment/>
    </xf>
    <xf numFmtId="3" fontId="21" fillId="3" borderId="1" xfId="0" applyNumberFormat="1" applyFont="1" applyFill="1" applyBorder="1" applyAlignment="1">
      <alignment/>
    </xf>
    <xf numFmtId="3" fontId="21" fillId="3" borderId="8" xfId="0" applyNumberFormat="1" applyFont="1" applyFill="1" applyBorder="1" applyAlignment="1">
      <alignment horizontal="justify" vertical="justify"/>
    </xf>
    <xf numFmtId="173" fontId="5" fillId="3" borderId="0" xfId="17" applyNumberFormat="1" applyFont="1" applyFill="1" applyBorder="1" applyAlignment="1">
      <alignment vertical="center"/>
    </xf>
    <xf numFmtId="0" fontId="24" fillId="3" borderId="0" xfId="0" applyFont="1" applyFill="1" applyAlignment="1">
      <alignment/>
    </xf>
    <xf numFmtId="173" fontId="6" fillId="3" borderId="7" xfId="17" applyNumberFormat="1" applyFont="1" applyFill="1" applyBorder="1" applyAlignment="1">
      <alignment vertical="center"/>
    </xf>
    <xf numFmtId="0" fontId="6" fillId="3" borderId="9"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NumberFormat="1" applyFont="1" applyFill="1" applyBorder="1" applyAlignment="1">
      <alignment horizontal="justify" vertical="center"/>
    </xf>
    <xf numFmtId="0" fontId="7" fillId="3" borderId="0" xfId="0" applyNumberFormat="1" applyFont="1" applyFill="1" applyBorder="1" applyAlignment="1">
      <alignment horizontal="justify" vertical="center"/>
    </xf>
    <xf numFmtId="0" fontId="6" fillId="3" borderId="0" xfId="0" applyNumberFormat="1" applyFont="1" applyFill="1" applyAlignment="1">
      <alignment horizontal="justify" vertical="center"/>
    </xf>
    <xf numFmtId="0" fontId="5" fillId="3" borderId="0" xfId="0" applyNumberFormat="1" applyFont="1" applyFill="1" applyAlignment="1">
      <alignment horizontal="justify" vertical="center"/>
    </xf>
    <xf numFmtId="0" fontId="6" fillId="3" borderId="9" xfId="0" applyFont="1" applyFill="1" applyBorder="1" applyAlignment="1">
      <alignment horizontal="right" vertical="center"/>
    </xf>
    <xf numFmtId="0" fontId="6" fillId="3" borderId="6" xfId="0" applyFont="1" applyFill="1" applyBorder="1" applyAlignment="1">
      <alignment horizontal="right" vertical="center"/>
    </xf>
    <xf numFmtId="0" fontId="6" fillId="3" borderId="0" xfId="0" applyFont="1" applyFill="1" applyBorder="1" applyAlignment="1">
      <alignment horizontal="center" vertical="center"/>
    </xf>
    <xf numFmtId="3" fontId="20" fillId="3" borderId="5" xfId="0" applyNumberFormat="1"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95250</xdr:rowOff>
    </xdr:from>
    <xdr:to>
      <xdr:col>1</xdr:col>
      <xdr:colOff>838200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95250"/>
          <a:ext cx="866775" cy="361950"/>
        </a:xfrm>
        <a:prstGeom prst="rect">
          <a:avLst/>
        </a:prstGeom>
        <a:noFill/>
        <a:ln w="9525" cmpd="sng">
          <a:noFill/>
        </a:ln>
      </xdr:spPr>
    </xdr:pic>
    <xdr:clientData/>
  </xdr:twoCellAnchor>
  <xdr:oneCellAnchor>
    <xdr:from>
      <xdr:col>1</xdr:col>
      <xdr:colOff>819150</xdr:colOff>
      <xdr:row>0</xdr:row>
      <xdr:rowOff>57150</xdr:rowOff>
    </xdr:from>
    <xdr:ext cx="3781425" cy="495300"/>
    <xdr:sp>
      <xdr:nvSpPr>
        <xdr:cNvPr id="2" name="TextBox 2"/>
        <xdr:cNvSpPr txBox="1">
          <a:spLocks noChangeArrowheads="1"/>
        </xdr:cNvSpPr>
      </xdr:nvSpPr>
      <xdr:spPr>
        <a:xfrm>
          <a:off x="1066800" y="57150"/>
          <a:ext cx="3781425" cy="4953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CLASIFICACIÓN DE DEUDORES COMERCIALES DEL SISTEMA BANCARIO SEGÚN VOLUMEN DE DEUDA
</a:t>
          </a:r>
          <a:r>
            <a:rPr lang="en-US" cap="none" sz="1000" b="0" i="0" u="none" baseline="0">
              <a:solidFill>
                <a:srgbClr val="008080"/>
              </a:solidFill>
              <a:latin typeface="Verdana"/>
              <a:ea typeface="Verdana"/>
              <a:cs typeface="Verdana"/>
            </a:rPr>
            <a:t>Antecedentes actualizados a diciembre 2008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552450</xdr:colOff>
      <xdr:row>7</xdr:row>
      <xdr:rowOff>0</xdr:rowOff>
    </xdr:from>
    <xdr:ext cx="76200" cy="200025"/>
    <xdr:sp>
      <xdr:nvSpPr>
        <xdr:cNvPr id="1" name="TextBox 1"/>
        <xdr:cNvSpPr txBox="1">
          <a:spLocks noChangeArrowheads="1"/>
        </xdr:cNvSpPr>
      </xdr:nvSpPr>
      <xdr:spPr>
        <a:xfrm>
          <a:off x="704850" y="1133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1095375</xdr:colOff>
      <xdr:row>1</xdr:row>
      <xdr:rowOff>76200</xdr:rowOff>
    </xdr:from>
    <xdr:ext cx="4352925" cy="552450"/>
    <xdr:sp>
      <xdr:nvSpPr>
        <xdr:cNvPr id="2" name="TextBox 2"/>
        <xdr:cNvSpPr txBox="1">
          <a:spLocks noChangeArrowheads="1"/>
        </xdr:cNvSpPr>
      </xdr:nvSpPr>
      <xdr:spPr>
        <a:xfrm>
          <a:off x="1247775" y="238125"/>
          <a:ext cx="4352925" cy="55245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DEUDORES COMERCIALES (1) DEL SISTEMA BANCARIO SEGÚN VOLUMEN DE DEUDA (2)
</a:t>
          </a:r>
          <a:r>
            <a:rPr lang="en-US" cap="none" sz="1000" b="0" i="0" u="none" baseline="0">
              <a:solidFill>
                <a:srgbClr val="008080"/>
              </a:solidFill>
              <a:latin typeface="Verdana"/>
              <a:ea typeface="Verdana"/>
              <a:cs typeface="Verdana"/>
            </a:rPr>
            <a:t>(Información a diciembre 2008)</a:t>
          </a:r>
        </a:p>
      </xdr:txBody>
    </xdr:sp>
    <xdr:clientData/>
  </xdr:oneCellAnchor>
  <xdr:twoCellAnchor>
    <xdr:from>
      <xdr:col>1</xdr:col>
      <xdr:colOff>9525</xdr:colOff>
      <xdr:row>1</xdr:row>
      <xdr:rowOff>28575</xdr:rowOff>
    </xdr:from>
    <xdr:to>
      <xdr:col>1</xdr:col>
      <xdr:colOff>904875</xdr:colOff>
      <xdr:row>3</xdr:row>
      <xdr:rowOff>104775</xdr:rowOff>
    </xdr:to>
    <xdr:pic>
      <xdr:nvPicPr>
        <xdr:cNvPr id="3" name="Picture 3"/>
        <xdr:cNvPicPr preferRelativeResize="1">
          <a:picLocks noChangeAspect="1"/>
        </xdr:cNvPicPr>
      </xdr:nvPicPr>
      <xdr:blipFill>
        <a:blip r:embed="rId1"/>
        <a:stretch>
          <a:fillRect/>
        </a:stretch>
      </xdr:blipFill>
      <xdr:spPr>
        <a:xfrm>
          <a:off x="161925" y="190500"/>
          <a:ext cx="895350" cy="400050"/>
        </a:xfrm>
        <a:prstGeom prst="rect">
          <a:avLst/>
        </a:prstGeom>
        <a:noFill/>
        <a:ln w="9525" cmpd="sng">
          <a:noFill/>
        </a:ln>
      </xdr:spPr>
    </xdr:pic>
    <xdr:clientData/>
  </xdr:twoCellAnchor>
  <xdr:oneCellAnchor>
    <xdr:from>
      <xdr:col>1</xdr:col>
      <xdr:colOff>76200</xdr:colOff>
      <xdr:row>23</xdr:row>
      <xdr:rowOff>28575</xdr:rowOff>
    </xdr:from>
    <xdr:ext cx="76200" cy="200025"/>
    <xdr:sp>
      <xdr:nvSpPr>
        <xdr:cNvPr id="4" name="TextBox 4"/>
        <xdr:cNvSpPr txBox="1">
          <a:spLocks noChangeArrowheads="1"/>
        </xdr:cNvSpPr>
      </xdr:nvSpPr>
      <xdr:spPr>
        <a:xfrm>
          <a:off x="228600" y="375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38100</xdr:colOff>
      <xdr:row>15</xdr:row>
      <xdr:rowOff>28575</xdr:rowOff>
    </xdr:from>
    <xdr:ext cx="6753225" cy="2619375"/>
    <xdr:sp>
      <xdr:nvSpPr>
        <xdr:cNvPr id="5" name="TextBox 5"/>
        <xdr:cNvSpPr txBox="1">
          <a:spLocks noChangeArrowheads="1"/>
        </xdr:cNvSpPr>
      </xdr:nvSpPr>
      <xdr:spPr>
        <a:xfrm>
          <a:off x="190500" y="2457450"/>
          <a:ext cx="6753225" cy="26193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(1)</a:t>
          </a:r>
          <a:r>
            <a:rPr lang="en-US" cap="none" sz="1000" b="0" i="0" u="none" baseline="0">
              <a:solidFill>
                <a:srgbClr val="808080"/>
              </a:solidFill>
              <a:latin typeface="Verdana"/>
              <a:ea typeface="Verdana"/>
              <a:cs typeface="Verdana"/>
            </a:rPr>
            <a:t> A partir de enero de 2004, de acuerdo a instrucciones normativas contenidas en el Capítulo 7-10 de la Recopilación Actualizada de Normas de esta Superintendencia, las instituciones ajustaron su metodologia para identificar "deudores comerciales".
</a:t>
          </a:r>
          <a:r>
            <a:rPr lang="en-US" cap="none" sz="1000" b="1" i="0" u="none" baseline="0">
              <a:solidFill>
                <a:srgbClr val="008080"/>
              </a:solidFill>
              <a:latin typeface="Verdana"/>
              <a:ea typeface="Verdana"/>
              <a:cs typeface="Verdana"/>
            </a:rPr>
            <a:t>(2)   </a:t>
          </a:r>
          <a:r>
            <a:rPr lang="en-US" cap="none" sz="1000" b="0" i="0" u="none" baseline="0">
              <a:solidFill>
                <a:srgbClr val="808080"/>
              </a:solidFill>
              <a:latin typeface="Verdana"/>
              <a:ea typeface="Verdana"/>
              <a:cs typeface="Verdana"/>
            </a:rPr>
            <a:t>Se clasificó a las empresas-clientes del sistema bancario utilizando únicamente su volumen de deuda comercial.
</a:t>
          </a:r>
          <a:r>
            <a:rPr lang="en-US" cap="none" sz="1000" b="1" i="0" u="none" baseline="0">
              <a:solidFill>
                <a:srgbClr val="008080"/>
              </a:solidFill>
              <a:latin typeface="Verdana"/>
              <a:ea typeface="Verdana"/>
              <a:cs typeface="Verdana"/>
            </a:rPr>
            <a:t>(3)</a:t>
          </a:r>
          <a:r>
            <a:rPr lang="en-US" cap="none" sz="1000" b="0" i="0" u="none" baseline="0">
              <a:solidFill>
                <a:srgbClr val="808080"/>
              </a:solidFill>
              <a:latin typeface="Verdana"/>
              <a:ea typeface="Verdana"/>
              <a:cs typeface="Verdana"/>
            </a:rPr>
            <a:t> De acuerdo a esta clasificación es posible que una empresa de gran tamaño sea clasificada como un deudor de tamaño menor. Sin embargo, en la mayoría de los casos, existe una alta correlación entre volumen de deuda y tamaño efectivo de la unidad empresarial.
</a:t>
          </a:r>
          <a:r>
            <a:rPr lang="en-US" cap="none" sz="1000" b="1" i="0" u="none" baseline="0">
              <a:solidFill>
                <a:srgbClr val="008080"/>
              </a:solidFill>
              <a:latin typeface="Verdana"/>
              <a:ea typeface="Verdana"/>
              <a:cs typeface="Verdana"/>
            </a:rPr>
            <a:t>
(4)</a:t>
          </a:r>
          <a:r>
            <a:rPr lang="en-US" cap="none" sz="1000" b="0" i="0" u="none" baseline="0">
              <a:solidFill>
                <a:srgbClr val="808080"/>
              </a:solidFill>
              <a:latin typeface="Verdana"/>
              <a:ea typeface="Verdana"/>
              <a:cs typeface="Verdana"/>
            </a:rPr>
            <a:t>  A partir del segundo trimestre del año 2004, se incorpora la información de las cooperativas de ahorro y crédito a las cifras presentadas</a:t>
          </a:r>
          <a:r>
            <a:rPr lang="en-US" cap="none" sz="1000" b="0" i="0" u="none" baseline="0">
              <a:latin typeface="Verdana"/>
              <a:ea typeface="Verdana"/>
              <a:cs typeface="Verdana"/>
            </a:rPr>
            <a:t>
</a:t>
          </a:r>
          <a:r>
            <a:rPr lang="en-US" cap="none" sz="1000" b="1" i="0" u="none" baseline="0">
              <a:solidFill>
                <a:srgbClr val="008080"/>
              </a:solidFill>
              <a:latin typeface="Verdana"/>
              <a:ea typeface="Verdana"/>
              <a:cs typeface="Verdana"/>
            </a:rPr>
            <a:t>FUENTE: SISTEMA DEUDORES SBIF</a:t>
          </a:r>
        </a:p>
      </xdr:txBody>
    </xdr:sp>
    <xdr:clientData/>
  </xdr:oneCellAnchor>
  <xdr:twoCellAnchor>
    <xdr:from>
      <xdr:col>5</xdr:col>
      <xdr:colOff>1171575</xdr:colOff>
      <xdr:row>1</xdr:row>
      <xdr:rowOff>142875</xdr:rowOff>
    </xdr:from>
    <xdr:to>
      <xdr:col>6</xdr:col>
      <xdr:colOff>152400</xdr:colOff>
      <xdr:row>3</xdr:row>
      <xdr:rowOff>47625</xdr:rowOff>
    </xdr:to>
    <xdr:sp>
      <xdr:nvSpPr>
        <xdr:cNvPr id="6" name="AutoShape 6">
          <a:hlinkClick r:id="rId2"/>
        </xdr:cNvPr>
        <xdr:cNvSpPr>
          <a:spLocks/>
        </xdr:cNvSpPr>
      </xdr:nvSpPr>
      <xdr:spPr>
        <a:xfrm>
          <a:off x="6877050" y="304800"/>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xdr:row>
      <xdr:rowOff>0</xdr:rowOff>
    </xdr:from>
    <xdr:to>
      <xdr:col>3</xdr:col>
      <xdr:colOff>1076325</xdr:colOff>
      <xdr:row>3</xdr:row>
      <xdr:rowOff>104775</xdr:rowOff>
    </xdr:to>
    <xdr:pic>
      <xdr:nvPicPr>
        <xdr:cNvPr id="1" name="Picture 5"/>
        <xdr:cNvPicPr preferRelativeResize="1">
          <a:picLocks noChangeAspect="1"/>
        </xdr:cNvPicPr>
      </xdr:nvPicPr>
      <xdr:blipFill>
        <a:blip r:embed="rId1"/>
        <a:stretch>
          <a:fillRect/>
        </a:stretch>
      </xdr:blipFill>
      <xdr:spPr>
        <a:xfrm>
          <a:off x="504825" y="161925"/>
          <a:ext cx="895350" cy="428625"/>
        </a:xfrm>
        <a:prstGeom prst="rect">
          <a:avLst/>
        </a:prstGeom>
        <a:noFill/>
        <a:ln w="9525" cmpd="sng">
          <a:noFill/>
        </a:ln>
      </xdr:spPr>
    </xdr:pic>
    <xdr:clientData/>
  </xdr:twoCellAnchor>
  <xdr:oneCellAnchor>
    <xdr:from>
      <xdr:col>3</xdr:col>
      <xdr:colOff>0</xdr:colOff>
      <xdr:row>25</xdr:row>
      <xdr:rowOff>0</xdr:rowOff>
    </xdr:from>
    <xdr:ext cx="76200" cy="200025"/>
    <xdr:sp>
      <xdr:nvSpPr>
        <xdr:cNvPr id="2" name="TextBox 6"/>
        <xdr:cNvSpPr txBox="1">
          <a:spLocks noChangeArrowheads="1"/>
        </xdr:cNvSpPr>
      </xdr:nvSpPr>
      <xdr:spPr>
        <a:xfrm>
          <a:off x="323850" y="4048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xdr:col>
      <xdr:colOff>76200</xdr:colOff>
      <xdr:row>0</xdr:row>
      <xdr:rowOff>66675</xdr:rowOff>
    </xdr:from>
    <xdr:to>
      <xdr:col>10</xdr:col>
      <xdr:colOff>533400</xdr:colOff>
      <xdr:row>5</xdr:row>
      <xdr:rowOff>0</xdr:rowOff>
    </xdr:to>
    <xdr:sp>
      <xdr:nvSpPr>
        <xdr:cNvPr id="3" name="TextBox 7"/>
        <xdr:cNvSpPr txBox="1">
          <a:spLocks noChangeArrowheads="1"/>
        </xdr:cNvSpPr>
      </xdr:nvSpPr>
      <xdr:spPr>
        <a:xfrm>
          <a:off x="1952625" y="66675"/>
          <a:ext cx="5257800" cy="74295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CLASIFICACIÓN DE DEUDORES COMERCIALES DEL SISTEMA BANCARIO POR VOLUMEN DE DEUDA Y POR REGION (1)</a:t>
          </a:r>
          <a:r>
            <a:rPr lang="en-US" cap="none" sz="1000" b="0" i="0" u="none" baseline="0">
              <a:latin typeface="Verdana"/>
              <a:ea typeface="Verdana"/>
              <a:cs typeface="Verdana"/>
            </a:rPr>
            <a:t>
</a:t>
          </a:r>
          <a:r>
            <a:rPr lang="en-US" cap="none" sz="1000" b="0" i="0" u="none" baseline="0">
              <a:solidFill>
                <a:srgbClr val="008080"/>
              </a:solidFill>
              <a:latin typeface="Verdana"/>
              <a:ea typeface="Verdana"/>
              <a:cs typeface="Verdana"/>
            </a:rPr>
            <a:t>(Información a  diciembre 2008) 
</a:t>
          </a:r>
          <a:r>
            <a:rPr lang="en-US" cap="none" sz="1000" b="1" i="0" u="none" baseline="0">
              <a:solidFill>
                <a:srgbClr val="008080"/>
              </a:solidFill>
              <a:latin typeface="Verdana"/>
              <a:ea typeface="Verdana"/>
              <a:cs typeface="Verdana"/>
            </a:rPr>
            <a:t>DEUDA EXPRESADA EN MM$</a:t>
          </a:r>
        </a:p>
      </xdr:txBody>
    </xdr:sp>
    <xdr:clientData/>
  </xdr:twoCellAnchor>
  <xdr:twoCellAnchor>
    <xdr:from>
      <xdr:col>11</xdr:col>
      <xdr:colOff>447675</xdr:colOff>
      <xdr:row>0</xdr:row>
      <xdr:rowOff>114300</xdr:rowOff>
    </xdr:from>
    <xdr:to>
      <xdr:col>11</xdr:col>
      <xdr:colOff>704850</xdr:colOff>
      <xdr:row>2</xdr:row>
      <xdr:rowOff>19050</xdr:rowOff>
    </xdr:to>
    <xdr:sp>
      <xdr:nvSpPr>
        <xdr:cNvPr id="4" name="AutoShape 8">
          <a:hlinkClick r:id="rId2"/>
        </xdr:cNvPr>
        <xdr:cNvSpPr>
          <a:spLocks/>
        </xdr:cNvSpPr>
      </xdr:nvSpPr>
      <xdr:spPr>
        <a:xfrm>
          <a:off x="7905750" y="114300"/>
          <a:ext cx="257175"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24</xdr:row>
      <xdr:rowOff>0</xdr:rowOff>
    </xdr:from>
    <xdr:to>
      <xdr:col>15</xdr:col>
      <xdr:colOff>590550</xdr:colOff>
      <xdr:row>26</xdr:row>
      <xdr:rowOff>152400</xdr:rowOff>
    </xdr:to>
    <xdr:sp>
      <xdr:nvSpPr>
        <xdr:cNvPr id="5" name="TextBox 10"/>
        <xdr:cNvSpPr txBox="1">
          <a:spLocks noChangeArrowheads="1"/>
        </xdr:cNvSpPr>
      </xdr:nvSpPr>
      <xdr:spPr>
        <a:xfrm>
          <a:off x="295275" y="3886200"/>
          <a:ext cx="10706100" cy="476250"/>
        </a:xfrm>
        <a:prstGeom prst="rect">
          <a:avLst/>
        </a:prstGeom>
        <a:solidFill>
          <a:srgbClr val="FFFFFF"/>
        </a:solidFill>
        <a:ln w="9525" cmpd="sng">
          <a:noFill/>
        </a:ln>
      </xdr:spPr>
      <xdr:txBody>
        <a:bodyPr vertOverflow="clip" wrap="square"/>
        <a:p>
          <a:pPr algn="l">
            <a:defRPr/>
          </a:pPr>
          <a:r>
            <a:rPr lang="en-US" cap="none" sz="1000" b="1" i="0" u="none" baseline="0">
              <a:solidFill>
                <a:srgbClr val="008080"/>
              </a:solidFill>
              <a:latin typeface="Arial"/>
              <a:ea typeface="Arial"/>
              <a:cs typeface="Arial"/>
            </a:rPr>
            <a:t>
(1)</a:t>
          </a:r>
          <a:r>
            <a:rPr lang="en-US" cap="none" sz="1000" b="0" i="0" u="none" baseline="0">
              <a:latin typeface="Arial"/>
              <a:ea typeface="Arial"/>
              <a:cs typeface="Arial"/>
            </a:rPr>
            <a:t>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64</xdr:row>
      <xdr:rowOff>123825</xdr:rowOff>
    </xdr:from>
    <xdr:ext cx="7324725" cy="1133475"/>
    <xdr:sp>
      <xdr:nvSpPr>
        <xdr:cNvPr id="1" name="TextBox 1"/>
        <xdr:cNvSpPr txBox="1">
          <a:spLocks noChangeArrowheads="1"/>
        </xdr:cNvSpPr>
      </xdr:nvSpPr>
      <xdr:spPr>
        <a:xfrm>
          <a:off x="0" y="12477750"/>
          <a:ext cx="7324725" cy="1133475"/>
        </a:xfrm>
        <a:prstGeom prst="rect">
          <a:avLst/>
        </a:prstGeom>
        <a:noFill/>
        <a:ln w="9525" cmpd="sng">
          <a:noFill/>
        </a:ln>
      </xdr:spPr>
      <xdr:txBody>
        <a:bodyPr vertOverflow="clip" wrap="square"/>
        <a:p>
          <a:pPr algn="l">
            <a:defRPr/>
          </a:pPr>
          <a:r>
            <a:rPr lang="en-US" cap="none" sz="1000" b="0" i="0" u="none" baseline="0">
              <a:solidFill>
                <a:srgbClr val="008080"/>
              </a:solidFill>
              <a:latin typeface="Verdana"/>
              <a:ea typeface="Verdana"/>
              <a:cs typeface="Verdana"/>
            </a:rPr>
            <a:t>(1)  </a:t>
          </a:r>
          <a:r>
            <a:rPr lang="en-US" cap="none" sz="1000" b="0" i="0" u="none" baseline="0">
              <a:solidFill>
                <a:srgbClr val="969696"/>
              </a:solidFill>
              <a:latin typeface="Verdana"/>
              <a:ea typeface="Verdana"/>
              <a:cs typeface="Verdana"/>
            </a:rPr>
            <a:t>A partir de l segundo trimestre del año 2004, se incorpora la información de las cooperativas de ahorro y crédito a las cifras presentadas</a:t>
          </a:r>
          <a:r>
            <a:rPr lang="en-US" cap="none" sz="1000" b="0" i="0" u="none" baseline="0">
              <a:solidFill>
                <a:srgbClr val="008080"/>
              </a:solidFill>
              <a:latin typeface="Verdana"/>
              <a:ea typeface="Verdana"/>
              <a:cs typeface="Verdana"/>
            </a:rPr>
            <a:t>
(2) </a:t>
          </a:r>
          <a:r>
            <a:rPr lang="en-US" cap="none" sz="1000" b="0" i="0" u="none" baseline="0">
              <a:solidFill>
                <a:srgbClr val="808080"/>
              </a:solidFill>
              <a:latin typeface="Verdana"/>
              <a:ea typeface="Verdana"/>
              <a:cs typeface="Verdana"/>
            </a:rPr>
            <a:t>Segmentos de deudores obtenidos según el volumen de deuda comercial que presentan (ver cortes de deuda).</a:t>
          </a:r>
          <a:r>
            <a:rPr lang="en-US" cap="none" sz="1000" b="0" i="0" u="none" baseline="0">
              <a:latin typeface="Verdana"/>
              <a:ea typeface="Verdana"/>
              <a:cs typeface="Verdana"/>
            </a:rPr>
            <a:t>
</a:t>
          </a:r>
          <a:r>
            <a:rPr lang="en-US" cap="none" sz="1000" b="1" i="0" u="none" baseline="0">
              <a:solidFill>
                <a:srgbClr val="008080"/>
              </a:solidFill>
              <a:latin typeface="Verdana"/>
              <a:ea typeface="Verdana"/>
              <a:cs typeface="Verdana"/>
            </a:rPr>
            <a:t>FUENTE: SISTEMA DEUDORES SBIF</a:t>
          </a:r>
          <a:r>
            <a:rPr lang="en-US" cap="none" sz="1000" b="0" i="0" u="none" baseline="0">
              <a:latin typeface="Verdana"/>
              <a:ea typeface="Verdana"/>
              <a:cs typeface="Verdana"/>
            </a:rPr>
            <a:t>
</a:t>
          </a:r>
        </a:p>
      </xdr:txBody>
    </xdr:sp>
    <xdr:clientData/>
  </xdr:oneCellAnchor>
  <xdr:oneCellAnchor>
    <xdr:from>
      <xdr:col>1</xdr:col>
      <xdr:colOff>1095375</xdr:colOff>
      <xdr:row>1</xdr:row>
      <xdr:rowOff>47625</xdr:rowOff>
    </xdr:from>
    <xdr:ext cx="5400675" cy="581025"/>
    <xdr:sp>
      <xdr:nvSpPr>
        <xdr:cNvPr id="2" name="TextBox 2"/>
        <xdr:cNvSpPr txBox="1">
          <a:spLocks noChangeArrowheads="1"/>
        </xdr:cNvSpPr>
      </xdr:nvSpPr>
      <xdr:spPr>
        <a:xfrm>
          <a:off x="1209675" y="209550"/>
          <a:ext cx="5400675" cy="581025"/>
        </a:xfrm>
        <a:prstGeom prst="rect">
          <a:avLst/>
        </a:prstGeom>
        <a:noFill/>
        <a:ln w="9525" cmpd="sng">
          <a:noFill/>
        </a:ln>
      </xdr:spPr>
      <xdr:txBody>
        <a:bodyPr vertOverflow="clip" wrap="square"/>
        <a:p>
          <a:pPr algn="ctr">
            <a:defRPr/>
          </a:pPr>
          <a:r>
            <a:rPr lang="en-US" cap="none" sz="1000" b="1" i="0" u="none" baseline="0">
              <a:solidFill>
                <a:srgbClr val="008080"/>
              </a:solidFill>
            </a:rPr>
            <a:t>EVOLUCIÓN DEL NÚMERO DE DEUDORES COMERCIALES DEL SISTEMA BANCARIO DISTRIBUIDOS POR SEGMENTO (1)</a:t>
          </a:r>
        </a:p>
      </xdr:txBody>
    </xdr:sp>
    <xdr:clientData/>
  </xdr:oneCellAnchor>
  <xdr:twoCellAnchor>
    <xdr:from>
      <xdr:col>1</xdr:col>
      <xdr:colOff>28575</xdr:colOff>
      <xdr:row>1</xdr:row>
      <xdr:rowOff>38100</xdr:rowOff>
    </xdr:from>
    <xdr:to>
      <xdr:col>1</xdr:col>
      <xdr:colOff>923925</xdr:colOff>
      <xdr:row>3</xdr:row>
      <xdr:rowOff>104775</xdr:rowOff>
    </xdr:to>
    <xdr:pic>
      <xdr:nvPicPr>
        <xdr:cNvPr id="3" name="Picture 3"/>
        <xdr:cNvPicPr preferRelativeResize="1">
          <a:picLocks noChangeAspect="1"/>
        </xdr:cNvPicPr>
      </xdr:nvPicPr>
      <xdr:blipFill>
        <a:blip r:embed="rId1"/>
        <a:stretch>
          <a:fillRect/>
        </a:stretch>
      </xdr:blipFill>
      <xdr:spPr>
        <a:xfrm>
          <a:off x="142875" y="200025"/>
          <a:ext cx="895350" cy="476250"/>
        </a:xfrm>
        <a:prstGeom prst="rect">
          <a:avLst/>
        </a:prstGeom>
        <a:noFill/>
        <a:ln w="9525" cmpd="sng">
          <a:noFill/>
        </a:ln>
      </xdr:spPr>
    </xdr:pic>
    <xdr:clientData/>
  </xdr:twoCellAnchor>
  <xdr:twoCellAnchor>
    <xdr:from>
      <xdr:col>9</xdr:col>
      <xdr:colOff>447675</xdr:colOff>
      <xdr:row>0</xdr:row>
      <xdr:rowOff>123825</xdr:rowOff>
    </xdr:from>
    <xdr:to>
      <xdr:col>9</xdr:col>
      <xdr:colOff>752475</xdr:colOff>
      <xdr:row>2</xdr:row>
      <xdr:rowOff>28575</xdr:rowOff>
    </xdr:to>
    <xdr:sp>
      <xdr:nvSpPr>
        <xdr:cNvPr id="4" name="AutoShape 4">
          <a:hlinkClick r:id="rId2"/>
        </xdr:cNvPr>
        <xdr:cNvSpPr>
          <a:spLocks/>
        </xdr:cNvSpPr>
      </xdr:nvSpPr>
      <xdr:spPr>
        <a:xfrm>
          <a:off x="7353300" y="123825"/>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47625</xdr:rowOff>
    </xdr:from>
    <xdr:to>
      <xdr:col>1</xdr:col>
      <xdr:colOff>933450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09550"/>
          <a:ext cx="895350" cy="428625"/>
        </a:xfrm>
        <a:prstGeom prst="rect">
          <a:avLst/>
        </a:prstGeom>
        <a:noFill/>
        <a:ln w="9525" cmpd="sng">
          <a:noFill/>
        </a:ln>
      </xdr:spPr>
    </xdr:pic>
    <xdr:clientData/>
  </xdr:twoCellAnchor>
  <xdr:oneCellAnchor>
    <xdr:from>
      <xdr:col>2</xdr:col>
      <xdr:colOff>9525</xdr:colOff>
      <xdr:row>1</xdr:row>
      <xdr:rowOff>0</xdr:rowOff>
    </xdr:from>
    <xdr:ext cx="4933950" cy="533400"/>
    <xdr:sp>
      <xdr:nvSpPr>
        <xdr:cNvPr id="2" name="TextBox 2"/>
        <xdr:cNvSpPr txBox="1">
          <a:spLocks noChangeArrowheads="1"/>
        </xdr:cNvSpPr>
      </xdr:nvSpPr>
      <xdr:spPr>
        <a:xfrm>
          <a:off x="1343025" y="161925"/>
          <a:ext cx="4933950" cy="5334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EVOLUCIÓN DEL VOLUMEN DE DEUDA COMERCIAL DEL SISTEMA BANCARIO DISTRIBUIDA POR SEGMENTO (1)</a:t>
          </a:r>
          <a:r>
            <a:rPr lang="en-US" cap="none" sz="1000" b="0" i="0" u="none" baseline="0">
              <a:solidFill>
                <a:srgbClr val="008080"/>
              </a:solidFill>
              <a:latin typeface="Verdana"/>
              <a:ea typeface="Verdana"/>
              <a:cs typeface="Verdana"/>
            </a:rPr>
            <a:t>
(Expresada en millones de pesos de cada período)</a:t>
          </a:r>
        </a:p>
      </xdr:txBody>
    </xdr:sp>
    <xdr:clientData/>
  </xdr:oneCellAnchor>
  <xdr:oneCellAnchor>
    <xdr:from>
      <xdr:col>0</xdr:col>
      <xdr:colOff>95250</xdr:colOff>
      <xdr:row>65</xdr:row>
      <xdr:rowOff>19050</xdr:rowOff>
    </xdr:from>
    <xdr:ext cx="6038850" cy="1228725"/>
    <xdr:sp>
      <xdr:nvSpPr>
        <xdr:cNvPr id="3" name="TextBox 3"/>
        <xdr:cNvSpPr txBox="1">
          <a:spLocks noChangeArrowheads="1"/>
        </xdr:cNvSpPr>
      </xdr:nvSpPr>
      <xdr:spPr>
        <a:xfrm>
          <a:off x="95250" y="10687050"/>
          <a:ext cx="6038850" cy="122872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(1)  </a:t>
          </a:r>
          <a:r>
            <a:rPr lang="en-US" cap="none" sz="1000" b="0" i="0" u="none" baseline="0">
              <a:solidFill>
                <a:srgbClr val="969696"/>
              </a:solidFill>
              <a:latin typeface="Verdana"/>
              <a:ea typeface="Verdana"/>
              <a:cs typeface="Verdana"/>
            </a:rPr>
            <a:t>A partir del segundo trimestre del año 2004, se incorpora la información de las cooperativas de ahorro y crédito a las cifras presentadas</a:t>
          </a:r>
          <a:r>
            <a:rPr lang="en-US" cap="none" sz="1000" b="1" i="0" u="none" baseline="0">
              <a:solidFill>
                <a:srgbClr val="008080"/>
              </a:solidFill>
              <a:latin typeface="Verdana"/>
              <a:ea typeface="Verdana"/>
              <a:cs typeface="Verdana"/>
            </a:rPr>
            <a:t>
(2) </a:t>
          </a:r>
          <a:r>
            <a:rPr lang="en-US" cap="none" sz="1000" b="0" i="0" u="none" baseline="0">
              <a:solidFill>
                <a:srgbClr val="808080"/>
              </a:solidFill>
              <a:latin typeface="Verdana"/>
              <a:ea typeface="Verdana"/>
              <a:cs typeface="Verdana"/>
            </a:rPr>
            <a:t>Segmentos de deudores obtenidos según el volumen de deuda comercial que presentan (ver cortes de d</a:t>
          </a:r>
          <a:r>
            <a:rPr lang="en-US" cap="none" sz="1000" b="0" i="0" u="none" baseline="0">
              <a:solidFill>
                <a:srgbClr val="808080"/>
              </a:solidFill>
              <a:latin typeface="Arial"/>
              <a:ea typeface="Arial"/>
              <a:cs typeface="Arial"/>
            </a:rPr>
            <a:t>euda).
</a:t>
          </a:r>
          <a:r>
            <a:rPr lang="en-US" cap="none" sz="1000" b="1" i="0" u="none" baseline="0">
              <a:solidFill>
                <a:srgbClr val="008080"/>
              </a:solidFill>
              <a:latin typeface="Verdana"/>
              <a:ea typeface="Verdana"/>
              <a:cs typeface="Verdana"/>
            </a:rPr>
            <a:t>FUENTE: SISTEMA DEUDORES SBIF</a:t>
          </a:r>
        </a:p>
      </xdr:txBody>
    </xdr:sp>
    <xdr:clientData/>
  </xdr:oneCellAnchor>
  <xdr:twoCellAnchor>
    <xdr:from>
      <xdr:col>8</xdr:col>
      <xdr:colOff>428625</xdr:colOff>
      <xdr:row>1</xdr:row>
      <xdr:rowOff>152400</xdr:rowOff>
    </xdr:from>
    <xdr:to>
      <xdr:col>8</xdr:col>
      <xdr:colOff>733425</xdr:colOff>
      <xdr:row>3</xdr:row>
      <xdr:rowOff>57150</xdr:rowOff>
    </xdr:to>
    <xdr:sp>
      <xdr:nvSpPr>
        <xdr:cNvPr id="4" name="AutoShape 4">
          <a:hlinkClick r:id="rId2"/>
        </xdr:cNvPr>
        <xdr:cNvSpPr>
          <a:spLocks/>
        </xdr:cNvSpPr>
      </xdr:nvSpPr>
      <xdr:spPr>
        <a:xfrm>
          <a:off x="6743700" y="314325"/>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3"/>
        <xdr:cNvPicPr preferRelativeResize="1">
          <a:picLocks noChangeAspect="1"/>
        </xdr:cNvPicPr>
      </xdr:nvPicPr>
      <xdr:blipFill>
        <a:blip r:embed="rId1"/>
        <a:stretch>
          <a:fillRect/>
        </a:stretch>
      </xdr:blipFill>
      <xdr:spPr>
        <a:xfrm>
          <a:off x="228600"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4"/>
        <xdr:cNvSpPr txBox="1">
          <a:spLocks noChangeArrowheads="1"/>
        </xdr:cNvSpPr>
      </xdr:nvSpPr>
      <xdr:spPr>
        <a:xfrm>
          <a:off x="1219200"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10</xdr:col>
      <xdr:colOff>457200</xdr:colOff>
      <xdr:row>0</xdr:row>
      <xdr:rowOff>152400</xdr:rowOff>
    </xdr:from>
    <xdr:to>
      <xdr:col>11</xdr:col>
      <xdr:colOff>0</xdr:colOff>
      <xdr:row>2</xdr:row>
      <xdr:rowOff>57150</xdr:rowOff>
    </xdr:to>
    <xdr:sp>
      <xdr:nvSpPr>
        <xdr:cNvPr id="3" name="AutoShape 5">
          <a:hlinkClick r:id="rId2"/>
        </xdr:cNvPr>
        <xdr:cNvSpPr>
          <a:spLocks/>
        </xdr:cNvSpPr>
      </xdr:nvSpPr>
      <xdr:spPr>
        <a:xfrm>
          <a:off x="7505700" y="152400"/>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3</xdr:row>
      <xdr:rowOff>123825</xdr:rowOff>
    </xdr:from>
    <xdr:to>
      <xdr:col>9</xdr:col>
      <xdr:colOff>723900</xdr:colOff>
      <xdr:row>18</xdr:row>
      <xdr:rowOff>123825</xdr:rowOff>
    </xdr:to>
    <xdr:sp>
      <xdr:nvSpPr>
        <xdr:cNvPr id="4" name="TextBox 6"/>
        <xdr:cNvSpPr txBox="1">
          <a:spLocks noChangeArrowheads="1"/>
        </xdr:cNvSpPr>
      </xdr:nvSpPr>
      <xdr:spPr>
        <a:xfrm>
          <a:off x="276225" y="60960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B7:C21"/>
  <sheetViews>
    <sheetView tabSelected="1" workbookViewId="0" topLeftCell="A1">
      <selection activeCell="A1" sqref="A1"/>
    </sheetView>
  </sheetViews>
  <sheetFormatPr defaultColWidth="11.421875" defaultRowHeight="12.75"/>
  <cols>
    <col min="1" max="1" width="3.7109375" style="6" customWidth="1"/>
    <col min="2" max="2" width="50.140625" style="6" customWidth="1"/>
    <col min="3" max="3" width="11.421875" style="6" customWidth="1"/>
    <col min="4" max="4" width="4.421875" style="6" customWidth="1"/>
    <col min="5" max="16384" width="11.421875" style="6" customWidth="1"/>
  </cols>
  <sheetData>
    <row r="1" ht="12.75"/>
    <row r="2" ht="12.75"/>
    <row r="3" ht="12.75"/>
    <row r="4" ht="12.75"/>
    <row r="7" spans="2:3" ht="12.75">
      <c r="B7" s="1" t="s">
        <v>31</v>
      </c>
      <c r="C7" s="2"/>
    </row>
    <row r="8" spans="2:3" ht="12.75">
      <c r="B8" s="74" t="s">
        <v>27</v>
      </c>
      <c r="C8" s="75"/>
    </row>
    <row r="9" spans="2:3" ht="12.75">
      <c r="B9" s="74" t="s">
        <v>28</v>
      </c>
      <c r="C9" s="75"/>
    </row>
    <row r="10" ht="12.75">
      <c r="B10" s="75"/>
    </row>
    <row r="11" spans="2:3" ht="12.75">
      <c r="B11" s="1" t="s">
        <v>26</v>
      </c>
      <c r="C11" s="3"/>
    </row>
    <row r="12" spans="2:3" ht="12.75">
      <c r="B12" s="74" t="s">
        <v>29</v>
      </c>
      <c r="C12" s="75"/>
    </row>
    <row r="13" spans="2:3" ht="12.75">
      <c r="B13" s="74" t="s">
        <v>33</v>
      </c>
      <c r="C13" s="75"/>
    </row>
    <row r="14" ht="12.75">
      <c r="B14" s="75"/>
    </row>
    <row r="15" spans="2:3" ht="12.75">
      <c r="B15" s="1" t="s">
        <v>30</v>
      </c>
      <c r="C15" s="3"/>
    </row>
    <row r="16" ht="12.75">
      <c r="B16" s="74" t="s">
        <v>34</v>
      </c>
    </row>
    <row r="19" ht="12.75">
      <c r="B19" s="90" t="s">
        <v>46</v>
      </c>
    </row>
    <row r="21" ht="12.75">
      <c r="B21" s="75"/>
    </row>
  </sheetData>
  <hyperlinks>
    <hyperlink ref="B8" location="Nacional!A1" display="Informacion a nivel nacional"/>
    <hyperlink ref="B9" location="Regional!A1" display="Información por regiones"/>
    <hyperlink ref="B12" location="'Serie Número'!A1" display="Número de deudores "/>
    <hyperlink ref="B13" location="'Serie Monto Deuda'!A1" display="Monto de deuda"/>
    <hyperlink ref="B16" location="Cortes!A1" display="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21"/>
  </sheetPr>
  <dimension ref="B3:I42"/>
  <sheetViews>
    <sheetView workbookViewId="0" topLeftCell="A1">
      <selection activeCell="A1" sqref="A1"/>
    </sheetView>
  </sheetViews>
  <sheetFormatPr defaultColWidth="11.421875" defaultRowHeight="12.75"/>
  <cols>
    <col min="1" max="1" width="2.28125" style="6" customWidth="1"/>
    <col min="2" max="2" width="33.8515625" style="6" customWidth="1"/>
    <col min="3" max="3" width="12.00390625" style="6" customWidth="1"/>
    <col min="4" max="4" width="17.7109375" style="6" customWidth="1"/>
    <col min="5" max="5" width="19.7109375" style="6" customWidth="1"/>
    <col min="6" max="6" width="19.8515625" style="6" customWidth="1"/>
    <col min="7" max="7" width="3.28125" style="6" customWidth="1"/>
    <col min="8" max="8" width="8.7109375" style="6" bestFit="1" customWidth="1"/>
    <col min="9" max="9" width="14.28125" style="6" bestFit="1" customWidth="1"/>
    <col min="10" max="16384" width="11.421875" style="6" customWidth="1"/>
  </cols>
  <sheetData>
    <row r="2" ht="12.75"/>
    <row r="3" ht="12.75">
      <c r="H3" s="8" t="s">
        <v>35</v>
      </c>
    </row>
    <row r="4" ht="12.75"/>
    <row r="5" ht="12.75"/>
    <row r="6" s="29" customFormat="1" ht="12.75"/>
    <row r="7" spans="2:6" ht="12.75">
      <c r="B7" s="92" t="s">
        <v>11</v>
      </c>
      <c r="C7" s="98" t="s">
        <v>4</v>
      </c>
      <c r="D7" s="49" t="s">
        <v>5</v>
      </c>
      <c r="E7" s="100" t="s">
        <v>7</v>
      </c>
      <c r="F7" s="100"/>
    </row>
    <row r="8" spans="2:6" ht="12.75">
      <c r="B8" s="93"/>
      <c r="C8" s="99"/>
      <c r="D8" s="30" t="s">
        <v>6</v>
      </c>
      <c r="E8" s="30" t="s">
        <v>9</v>
      </c>
      <c r="F8" s="30" t="s">
        <v>8</v>
      </c>
    </row>
    <row r="9" spans="2:9" ht="12.75">
      <c r="B9" s="31" t="s">
        <v>0</v>
      </c>
      <c r="C9" s="89">
        <v>629711</v>
      </c>
      <c r="D9" s="89">
        <v>979668.455198</v>
      </c>
      <c r="E9" s="32">
        <f>+C9/$C$14</f>
        <v>0.7687464902214518</v>
      </c>
      <c r="F9" s="32">
        <f>+D9/$D$14</f>
        <v>0.019636644673976248</v>
      </c>
      <c r="I9" s="33"/>
    </row>
    <row r="10" spans="2:9" ht="12.75">
      <c r="B10" s="31" t="s">
        <v>2</v>
      </c>
      <c r="C10" s="89">
        <v>144454</v>
      </c>
      <c r="D10" s="89">
        <v>3143976.249317</v>
      </c>
      <c r="E10" s="32">
        <f>+C10/$C$14</f>
        <v>0.17634836535879092</v>
      </c>
      <c r="F10" s="32">
        <f>+D10/$D$14</f>
        <v>0.06301840601653429</v>
      </c>
      <c r="I10" s="33"/>
    </row>
    <row r="11" spans="2:9" ht="12.75">
      <c r="B11" s="31" t="s">
        <v>1</v>
      </c>
      <c r="C11" s="89">
        <v>32663</v>
      </c>
      <c r="D11" s="89">
        <v>3455186.327132</v>
      </c>
      <c r="E11" s="32">
        <f>+C11/$C$14</f>
        <v>0.03987474668554826</v>
      </c>
      <c r="F11" s="32">
        <f>+D11/$D$14</f>
        <v>0.06925635487013755</v>
      </c>
      <c r="I11" s="33"/>
    </row>
    <row r="12" spans="2:9" ht="12.75">
      <c r="B12" s="31" t="s">
        <v>3</v>
      </c>
      <c r="C12" s="89">
        <v>10206</v>
      </c>
      <c r="D12" s="89">
        <v>7734943.672286</v>
      </c>
      <c r="E12" s="32">
        <f>+C12/$C$14</f>
        <v>0.012459408648094342</v>
      </c>
      <c r="F12" s="32">
        <f>+D12/$D$14</f>
        <v>0.15504055444472092</v>
      </c>
      <c r="I12" s="33"/>
    </row>
    <row r="13" spans="2:9" ht="12.75">
      <c r="B13" s="31" t="s">
        <v>10</v>
      </c>
      <c r="C13" s="89">
        <v>2106</v>
      </c>
      <c r="D13" s="89">
        <v>34576034.449477</v>
      </c>
      <c r="E13" s="32">
        <f>+C13/$C$14</f>
        <v>0.0025709890861147057</v>
      </c>
      <c r="F13" s="32">
        <f>+D13/$D$14</f>
        <v>0.6930480399946309</v>
      </c>
      <c r="I13" s="33"/>
    </row>
    <row r="14" spans="2:6" s="36" customFormat="1" ht="12.75">
      <c r="B14" s="34" t="s">
        <v>45</v>
      </c>
      <c r="C14" s="91">
        <v>819140</v>
      </c>
      <c r="D14" s="91">
        <v>49889809.15341</v>
      </c>
      <c r="E14" s="35">
        <v>1</v>
      </c>
      <c r="F14" s="35">
        <v>1</v>
      </c>
    </row>
    <row r="15" spans="2:9" ht="12.75">
      <c r="B15" s="94"/>
      <c r="C15" s="95"/>
      <c r="D15" s="95"/>
      <c r="E15" s="95"/>
      <c r="F15" s="95"/>
      <c r="I15" s="38" t="s">
        <v>13</v>
      </c>
    </row>
    <row r="16" spans="2:6" ht="12.75">
      <c r="B16" s="95"/>
      <c r="C16" s="95"/>
      <c r="D16" s="95"/>
      <c r="E16" s="95"/>
      <c r="F16" s="95"/>
    </row>
    <row r="17" spans="2:6" ht="12.75">
      <c r="B17" s="37"/>
      <c r="C17" s="37"/>
      <c r="D17" s="37"/>
      <c r="E17" s="37"/>
      <c r="F17" s="37"/>
    </row>
    <row r="18" spans="2:6" ht="12.75">
      <c r="B18" s="39" t="s">
        <v>13</v>
      </c>
      <c r="C18" s="40"/>
      <c r="D18" s="41"/>
      <c r="E18" s="40"/>
      <c r="F18" s="40"/>
    </row>
    <row r="19" spans="2:6" ht="12.75">
      <c r="B19" s="42" t="s">
        <v>13</v>
      </c>
      <c r="C19" s="39"/>
      <c r="D19" s="43"/>
      <c r="E19" s="44"/>
      <c r="F19" s="44"/>
    </row>
    <row r="20" spans="2:6" ht="12.75">
      <c r="B20" s="45"/>
      <c r="C20" s="44"/>
      <c r="D20" s="43"/>
      <c r="E20" s="44"/>
      <c r="F20" s="44"/>
    </row>
    <row r="21" spans="2:6" ht="12.75">
      <c r="B21" s="96" t="s">
        <v>13</v>
      </c>
      <c r="C21" s="97"/>
      <c r="D21" s="97"/>
      <c r="E21" s="97"/>
      <c r="F21" s="97"/>
    </row>
    <row r="22" spans="2:6" ht="12.75">
      <c r="B22" s="97"/>
      <c r="C22" s="97"/>
      <c r="D22" s="97"/>
      <c r="E22" s="97"/>
      <c r="F22" s="97"/>
    </row>
    <row r="23" spans="3:6" ht="12.75">
      <c r="C23" s="46"/>
      <c r="D23" s="46"/>
      <c r="E23" s="46"/>
      <c r="F23" s="46"/>
    </row>
    <row r="24" ht="12.75"/>
    <row r="25" ht="12.75"/>
    <row r="26" ht="12.75"/>
    <row r="27" ht="12.75">
      <c r="B27" s="39"/>
    </row>
    <row r="28" ht="12.75"/>
    <row r="29" ht="12.75"/>
    <row r="30" ht="12.75"/>
    <row r="31" ht="12.75"/>
    <row r="32" ht="12.75"/>
    <row r="33" spans="2:4" ht="12.75">
      <c r="B33" s="76"/>
      <c r="C33" s="78"/>
      <c r="D33" s="77"/>
    </row>
    <row r="34" spans="3:4" ht="12.75">
      <c r="C34" s="79"/>
      <c r="D34" s="77"/>
    </row>
    <row r="35" spans="3:4" ht="12.75">
      <c r="C35" s="78"/>
      <c r="D35" s="77"/>
    </row>
    <row r="36" spans="3:4" ht="12.75">
      <c r="C36" s="79"/>
      <c r="D36" s="77"/>
    </row>
    <row r="37" spans="3:4" ht="12.75">
      <c r="C37" s="78"/>
      <c r="D37" s="77"/>
    </row>
    <row r="38" ht="12.75">
      <c r="C38" s="79"/>
    </row>
    <row r="39" ht="12.75">
      <c r="C39" s="78"/>
    </row>
    <row r="40" ht="12.75">
      <c r="C40" s="79"/>
    </row>
    <row r="41" ht="12.75">
      <c r="C41" s="78"/>
    </row>
    <row r="42" ht="12.75">
      <c r="C42" s="79"/>
    </row>
  </sheetData>
  <mergeCells count="5">
    <mergeCell ref="B7:B8"/>
    <mergeCell ref="B15:F16"/>
    <mergeCell ref="B21:F22"/>
    <mergeCell ref="C7:C8"/>
    <mergeCell ref="E7:F7"/>
  </mergeCell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abColor indexed="21"/>
  </sheetPr>
  <dimension ref="A2:V61"/>
  <sheetViews>
    <sheetView workbookViewId="0" topLeftCell="A1">
      <selection activeCell="A1" sqref="A1"/>
    </sheetView>
  </sheetViews>
  <sheetFormatPr defaultColWidth="11.421875" defaultRowHeight="12.75"/>
  <cols>
    <col min="1" max="1" width="1.8515625" style="9" customWidth="1"/>
    <col min="2" max="2" width="1.7109375" style="9" customWidth="1"/>
    <col min="3" max="3" width="1.28515625" style="9" customWidth="1"/>
    <col min="4" max="4" width="23.28125" style="9" customWidth="1"/>
    <col min="5" max="5" width="11.7109375" style="9" customWidth="1"/>
    <col min="6" max="6" width="13.8515625" style="9" bestFit="1" customWidth="1"/>
    <col min="7" max="7" width="11.7109375" style="9" customWidth="1"/>
    <col min="8" max="8" width="11.28125" style="9" bestFit="1" customWidth="1"/>
    <col min="9" max="11" width="11.7109375" style="9" customWidth="1"/>
    <col min="12" max="12" width="12.8515625" style="9" bestFit="1" customWidth="1"/>
    <col min="13" max="13" width="9.28125" style="9" bestFit="1" customWidth="1"/>
    <col min="14" max="14" width="12.8515625" style="9" bestFit="1" customWidth="1"/>
    <col min="15" max="15" width="9.28125" style="9" bestFit="1" customWidth="1"/>
    <col min="16" max="16" width="13.8515625" style="9" bestFit="1" customWidth="1"/>
    <col min="17" max="24" width="11.7109375" style="9" customWidth="1"/>
    <col min="25" max="16384" width="11.421875" style="9" customWidth="1"/>
  </cols>
  <sheetData>
    <row r="1" s="4" customFormat="1" ht="12.75"/>
    <row r="2" spans="1:20" ht="12.75">
      <c r="A2" s="4"/>
      <c r="B2" s="5" t="s">
        <v>13</v>
      </c>
      <c r="C2" s="6"/>
      <c r="D2" s="6"/>
      <c r="E2" s="6"/>
      <c r="F2" s="6"/>
      <c r="G2" s="6"/>
      <c r="H2" s="6"/>
      <c r="I2" s="6"/>
      <c r="J2" s="6"/>
      <c r="K2" s="6"/>
      <c r="L2" s="7"/>
      <c r="M2" s="8" t="s">
        <v>35</v>
      </c>
      <c r="N2" s="6"/>
      <c r="O2" s="7"/>
      <c r="P2" s="6"/>
      <c r="Q2" s="6"/>
      <c r="R2" s="6"/>
      <c r="S2" s="6"/>
      <c r="T2" s="6"/>
    </row>
    <row r="3" spans="2:20" ht="12.75">
      <c r="B3" s="5" t="s">
        <v>13</v>
      </c>
      <c r="C3" s="6"/>
      <c r="D3" s="6"/>
      <c r="E3" s="6"/>
      <c r="F3" s="6"/>
      <c r="G3" s="6"/>
      <c r="H3" s="6"/>
      <c r="I3" s="6"/>
      <c r="J3" s="6"/>
      <c r="K3" s="6"/>
      <c r="L3" s="7"/>
      <c r="M3" s="6"/>
      <c r="N3" s="6"/>
      <c r="O3" s="7"/>
      <c r="Q3" s="6"/>
      <c r="R3" s="6"/>
      <c r="S3" s="6"/>
      <c r="T3" s="6"/>
    </row>
    <row r="4" spans="2:20" ht="12.75">
      <c r="B4" s="5"/>
      <c r="C4" s="6"/>
      <c r="D4" s="6"/>
      <c r="E4" s="6"/>
      <c r="F4" s="6"/>
      <c r="G4" s="6"/>
      <c r="H4" s="6"/>
      <c r="I4" s="6"/>
      <c r="J4" s="6"/>
      <c r="K4" s="6"/>
      <c r="L4" s="7"/>
      <c r="M4" s="6"/>
      <c r="N4" s="6"/>
      <c r="O4" s="7"/>
      <c r="Q4" s="6"/>
      <c r="R4" s="6"/>
      <c r="S4" s="6"/>
      <c r="T4" s="6"/>
    </row>
    <row r="5" spans="3:20" ht="12.75">
      <c r="C5" s="6"/>
      <c r="D5" s="10" t="s">
        <v>32</v>
      </c>
      <c r="E5" s="6"/>
      <c r="F5" s="6"/>
      <c r="G5" s="6"/>
      <c r="H5" s="6"/>
      <c r="I5" s="6"/>
      <c r="J5" s="6"/>
      <c r="K5" s="6"/>
      <c r="L5" s="7"/>
      <c r="M5" s="6"/>
      <c r="N5" s="6"/>
      <c r="O5" s="7"/>
      <c r="P5" s="6"/>
      <c r="Q5" s="6"/>
      <c r="R5" s="6"/>
      <c r="S5" s="6"/>
      <c r="T5" s="6"/>
    </row>
    <row r="6" spans="2:20" ht="12.75">
      <c r="B6" s="7"/>
      <c r="C6" s="7"/>
      <c r="D6" s="7"/>
      <c r="E6" s="7"/>
      <c r="F6" s="7"/>
      <c r="G6" s="7"/>
      <c r="H6" s="7"/>
      <c r="I6" s="7"/>
      <c r="J6" s="7"/>
      <c r="K6" s="7"/>
      <c r="L6" s="7"/>
      <c r="M6" s="7"/>
      <c r="N6" s="7"/>
      <c r="O6" s="7"/>
      <c r="P6" s="7"/>
      <c r="Q6" s="7"/>
      <c r="R6" s="7"/>
      <c r="S6" s="7"/>
      <c r="T6" s="7"/>
    </row>
    <row r="7" spans="2:20" s="11" customFormat="1" ht="12.75">
      <c r="B7" s="12"/>
      <c r="C7" s="13"/>
      <c r="D7" s="14"/>
      <c r="E7" s="101" t="s">
        <v>36</v>
      </c>
      <c r="F7" s="101"/>
      <c r="G7" s="101" t="s">
        <v>37</v>
      </c>
      <c r="H7" s="101" t="s">
        <v>37</v>
      </c>
      <c r="I7" s="101" t="s">
        <v>38</v>
      </c>
      <c r="J7" s="101" t="s">
        <v>38</v>
      </c>
      <c r="K7" s="101" t="s">
        <v>39</v>
      </c>
      <c r="L7" s="101" t="s">
        <v>39</v>
      </c>
      <c r="M7" s="101" t="s">
        <v>40</v>
      </c>
      <c r="N7" s="101" t="s">
        <v>40</v>
      </c>
      <c r="O7" s="101" t="s">
        <v>41</v>
      </c>
      <c r="P7" s="101" t="s">
        <v>41</v>
      </c>
      <c r="Q7" s="13"/>
      <c r="R7" s="13"/>
      <c r="S7" s="12"/>
      <c r="T7" s="13"/>
    </row>
    <row r="8" spans="4:20" s="15" customFormat="1" ht="12.75">
      <c r="D8" s="16"/>
      <c r="E8" s="17" t="s">
        <v>4</v>
      </c>
      <c r="F8" s="17" t="s">
        <v>5</v>
      </c>
      <c r="G8" s="88" t="s">
        <v>4</v>
      </c>
      <c r="H8" s="88" t="s">
        <v>5</v>
      </c>
      <c r="I8" s="88" t="s">
        <v>4</v>
      </c>
      <c r="J8" s="88" t="s">
        <v>5</v>
      </c>
      <c r="K8" s="88" t="s">
        <v>4</v>
      </c>
      <c r="L8" s="88" t="s">
        <v>5</v>
      </c>
      <c r="M8" s="88" t="s">
        <v>4</v>
      </c>
      <c r="N8" s="88" t="s">
        <v>5</v>
      </c>
      <c r="O8" s="88" t="s">
        <v>4</v>
      </c>
      <c r="P8" s="88" t="s">
        <v>5</v>
      </c>
      <c r="Q8" s="18"/>
      <c r="S8" s="18"/>
      <c r="T8" s="18"/>
    </row>
    <row r="9" spans="4:20" s="19" customFormat="1" ht="12.75">
      <c r="D9" s="20" t="s">
        <v>42</v>
      </c>
      <c r="E9" s="20">
        <v>819140</v>
      </c>
      <c r="F9" s="86">
        <v>49889809.15341</v>
      </c>
      <c r="G9" s="20">
        <v>629711</v>
      </c>
      <c r="H9" s="20">
        <v>979668.4551980001</v>
      </c>
      <c r="I9" s="20">
        <v>144454</v>
      </c>
      <c r="J9" s="20">
        <v>3143976.2493170006</v>
      </c>
      <c r="K9" s="20">
        <v>32663</v>
      </c>
      <c r="L9" s="20">
        <v>3455186.3271319997</v>
      </c>
      <c r="M9" s="20">
        <v>10206</v>
      </c>
      <c r="N9" s="20">
        <v>7734943.672286</v>
      </c>
      <c r="O9" s="20">
        <v>2106</v>
      </c>
      <c r="P9" s="20">
        <v>34576034.449477</v>
      </c>
      <c r="Q9" s="21"/>
      <c r="S9" s="22"/>
      <c r="T9" s="22"/>
    </row>
    <row r="10" spans="4:20" s="15" customFormat="1" ht="12.75">
      <c r="D10" s="23" t="s">
        <v>43</v>
      </c>
      <c r="E10" s="24">
        <v>11513</v>
      </c>
      <c r="F10" s="87">
        <v>339745.533512</v>
      </c>
      <c r="G10" s="24">
        <v>8151</v>
      </c>
      <c r="H10" s="87">
        <v>11547.070436</v>
      </c>
      <c r="I10" s="24">
        <v>2632</v>
      </c>
      <c r="J10" s="87">
        <v>59760.691015</v>
      </c>
      <c r="K10" s="24">
        <v>567</v>
      </c>
      <c r="L10" s="87">
        <v>61858.84834</v>
      </c>
      <c r="M10" s="24">
        <v>150</v>
      </c>
      <c r="N10" s="87">
        <v>97513.320908</v>
      </c>
      <c r="O10" s="24">
        <v>13</v>
      </c>
      <c r="P10" s="24">
        <v>109065.602813</v>
      </c>
      <c r="Q10" s="25"/>
      <c r="S10" s="22"/>
      <c r="T10" s="22"/>
    </row>
    <row r="11" spans="4:20" s="15" customFormat="1" ht="12.75">
      <c r="D11" s="23" t="s">
        <v>14</v>
      </c>
      <c r="E11" s="24">
        <v>19279</v>
      </c>
      <c r="F11" s="87">
        <v>460320.198294</v>
      </c>
      <c r="G11" s="24">
        <v>13219</v>
      </c>
      <c r="H11" s="87">
        <v>20841.533771</v>
      </c>
      <c r="I11" s="24">
        <v>4960</v>
      </c>
      <c r="J11" s="87">
        <v>114765.263802</v>
      </c>
      <c r="K11" s="24">
        <v>878</v>
      </c>
      <c r="L11" s="87">
        <v>84260.910768</v>
      </c>
      <c r="M11" s="24">
        <v>205</v>
      </c>
      <c r="N11" s="87">
        <v>143597.77626</v>
      </c>
      <c r="O11" s="24">
        <v>17</v>
      </c>
      <c r="P11" s="24">
        <v>96854.713693</v>
      </c>
      <c r="Q11" s="25"/>
      <c r="S11" s="22"/>
      <c r="T11" s="22"/>
    </row>
    <row r="12" spans="4:20" s="15" customFormat="1" ht="12.75">
      <c r="D12" s="23" t="s">
        <v>15</v>
      </c>
      <c r="E12" s="24">
        <v>11349</v>
      </c>
      <c r="F12" s="87">
        <v>170103.94944399997</v>
      </c>
      <c r="G12" s="24">
        <v>8999</v>
      </c>
      <c r="H12" s="87">
        <v>12148.494628</v>
      </c>
      <c r="I12" s="24">
        <v>1910</v>
      </c>
      <c r="J12" s="87">
        <v>39982.6392</v>
      </c>
      <c r="K12" s="24">
        <v>335</v>
      </c>
      <c r="L12" s="87">
        <v>34119.342393</v>
      </c>
      <c r="M12" s="24">
        <v>99</v>
      </c>
      <c r="N12" s="87">
        <v>59959.527675</v>
      </c>
      <c r="O12" s="24">
        <v>6</v>
      </c>
      <c r="P12" s="24">
        <v>23893.945548</v>
      </c>
      <c r="Q12" s="25"/>
      <c r="S12" s="22"/>
      <c r="T12" s="22"/>
    </row>
    <row r="13" spans="4:20" s="15" customFormat="1" ht="12.75">
      <c r="D13" s="23" t="s">
        <v>16</v>
      </c>
      <c r="E13" s="24">
        <v>27471</v>
      </c>
      <c r="F13" s="87">
        <v>528921.5322080001</v>
      </c>
      <c r="G13" s="24">
        <v>21910</v>
      </c>
      <c r="H13" s="87">
        <v>31389.838241</v>
      </c>
      <c r="I13" s="24">
        <v>4387</v>
      </c>
      <c r="J13" s="87">
        <v>90253.573118</v>
      </c>
      <c r="K13" s="24">
        <v>901</v>
      </c>
      <c r="L13" s="87">
        <v>102460.235117</v>
      </c>
      <c r="M13" s="24">
        <v>255</v>
      </c>
      <c r="N13" s="87">
        <v>175333.344817</v>
      </c>
      <c r="O13" s="24">
        <v>18</v>
      </c>
      <c r="P13" s="24">
        <v>129484.540915</v>
      </c>
      <c r="Q13" s="25"/>
      <c r="S13" s="22"/>
      <c r="T13" s="22"/>
    </row>
    <row r="14" spans="4:20" s="15" customFormat="1" ht="12.75">
      <c r="D14" s="23" t="s">
        <v>17</v>
      </c>
      <c r="E14" s="24">
        <v>69969</v>
      </c>
      <c r="F14" s="87">
        <v>1554759.5438</v>
      </c>
      <c r="G14" s="24">
        <v>52138</v>
      </c>
      <c r="H14" s="87">
        <v>77575.885205</v>
      </c>
      <c r="I14" s="24">
        <v>14239</v>
      </c>
      <c r="J14" s="87">
        <v>302079.618031</v>
      </c>
      <c r="K14" s="24">
        <v>2877</v>
      </c>
      <c r="L14" s="87">
        <v>314304.533526</v>
      </c>
      <c r="M14" s="24">
        <v>662</v>
      </c>
      <c r="N14" s="87">
        <v>440811.083926</v>
      </c>
      <c r="O14" s="24">
        <v>53</v>
      </c>
      <c r="P14" s="24">
        <v>419988.423112</v>
      </c>
      <c r="Q14" s="25"/>
      <c r="S14" s="22"/>
      <c r="T14" s="22"/>
    </row>
    <row r="15" spans="4:20" s="15" customFormat="1" ht="12.75">
      <c r="D15" s="23" t="s">
        <v>18</v>
      </c>
      <c r="E15" s="24">
        <v>34630</v>
      </c>
      <c r="F15" s="87">
        <v>554029.2371649999</v>
      </c>
      <c r="G15" s="24">
        <v>26925</v>
      </c>
      <c r="H15" s="87">
        <v>38229.81302</v>
      </c>
      <c r="I15" s="24">
        <v>6128</v>
      </c>
      <c r="J15" s="87">
        <v>129639.879716</v>
      </c>
      <c r="K15" s="24">
        <v>1258</v>
      </c>
      <c r="L15" s="87">
        <v>140669.5618</v>
      </c>
      <c r="M15" s="24">
        <v>312</v>
      </c>
      <c r="N15" s="87">
        <v>200986.947675</v>
      </c>
      <c r="O15" s="24">
        <v>7</v>
      </c>
      <c r="P15" s="24">
        <v>44503.034954</v>
      </c>
      <c r="Q15" s="25"/>
      <c r="S15" s="22"/>
      <c r="T15" s="22"/>
    </row>
    <row r="16" spans="4:20" s="15" customFormat="1" ht="12.75">
      <c r="D16" s="23" t="s">
        <v>19</v>
      </c>
      <c r="E16" s="24">
        <v>47186</v>
      </c>
      <c r="F16" s="87">
        <v>860694.057155</v>
      </c>
      <c r="G16" s="24">
        <v>36587</v>
      </c>
      <c r="H16" s="87">
        <v>48751.182561</v>
      </c>
      <c r="I16" s="24">
        <v>8401</v>
      </c>
      <c r="J16" s="87">
        <v>178259.916573</v>
      </c>
      <c r="K16" s="24">
        <v>1776</v>
      </c>
      <c r="L16" s="87">
        <v>189694.767857</v>
      </c>
      <c r="M16" s="24">
        <v>395</v>
      </c>
      <c r="N16" s="87">
        <v>254943.640314</v>
      </c>
      <c r="O16" s="24">
        <v>27</v>
      </c>
      <c r="P16" s="24">
        <v>189044.54985</v>
      </c>
      <c r="Q16" s="25"/>
      <c r="S16" s="22"/>
      <c r="T16" s="22"/>
    </row>
    <row r="17" spans="4:20" s="15" customFormat="1" ht="12.75">
      <c r="D17" s="23" t="s">
        <v>20</v>
      </c>
      <c r="E17" s="24">
        <v>69319</v>
      </c>
      <c r="F17" s="87">
        <v>1335097.936552</v>
      </c>
      <c r="G17" s="24">
        <v>53740</v>
      </c>
      <c r="H17" s="87">
        <v>79762.896953</v>
      </c>
      <c r="I17" s="24">
        <v>12633</v>
      </c>
      <c r="J17" s="87">
        <v>260738.490748</v>
      </c>
      <c r="K17" s="24">
        <v>2312</v>
      </c>
      <c r="L17" s="87">
        <v>239384.441593</v>
      </c>
      <c r="M17" s="24">
        <v>574</v>
      </c>
      <c r="N17" s="87">
        <v>391145.782068</v>
      </c>
      <c r="O17" s="24">
        <v>60</v>
      </c>
      <c r="P17" s="24">
        <v>364066.32519</v>
      </c>
      <c r="Q17" s="25"/>
      <c r="S17" s="22"/>
      <c r="T17" s="22"/>
    </row>
    <row r="18" spans="4:20" s="15" customFormat="1" ht="12.75">
      <c r="D18" s="23" t="s">
        <v>21</v>
      </c>
      <c r="E18" s="24">
        <v>35848</v>
      </c>
      <c r="F18" s="87">
        <v>638185.75949</v>
      </c>
      <c r="G18" s="24">
        <v>28046</v>
      </c>
      <c r="H18" s="87">
        <v>42228.59506</v>
      </c>
      <c r="I18" s="24">
        <v>6226</v>
      </c>
      <c r="J18" s="87">
        <v>136601.940386</v>
      </c>
      <c r="K18" s="24">
        <v>1287</v>
      </c>
      <c r="L18" s="87">
        <v>138388.151718</v>
      </c>
      <c r="M18" s="24">
        <v>270</v>
      </c>
      <c r="N18" s="87">
        <v>185756.168265</v>
      </c>
      <c r="O18" s="24">
        <v>19</v>
      </c>
      <c r="P18" s="24">
        <v>135210.904061</v>
      </c>
      <c r="Q18" s="25"/>
      <c r="S18" s="22"/>
      <c r="T18" s="22"/>
    </row>
    <row r="19" spans="4:20" s="15" customFormat="1" ht="12.75">
      <c r="D19" s="23" t="s">
        <v>22</v>
      </c>
      <c r="E19" s="24">
        <v>39274</v>
      </c>
      <c r="F19" s="87">
        <v>833686.599601</v>
      </c>
      <c r="G19" s="24">
        <v>30221</v>
      </c>
      <c r="H19" s="87">
        <v>48166.354864</v>
      </c>
      <c r="I19" s="24">
        <v>7187</v>
      </c>
      <c r="J19" s="87">
        <v>158305.333415</v>
      </c>
      <c r="K19" s="24">
        <v>1485</v>
      </c>
      <c r="L19" s="87">
        <v>162905.61914</v>
      </c>
      <c r="M19" s="24">
        <v>360</v>
      </c>
      <c r="N19" s="87">
        <v>277556.304045</v>
      </c>
      <c r="O19" s="24">
        <v>21</v>
      </c>
      <c r="P19" s="24">
        <v>186752.988137</v>
      </c>
      <c r="Q19" s="25"/>
      <c r="S19" s="22"/>
      <c r="T19" s="22"/>
    </row>
    <row r="20" spans="4:20" s="15" customFormat="1" ht="12.75">
      <c r="D20" s="23" t="s">
        <v>23</v>
      </c>
      <c r="E20" s="24">
        <v>4655</v>
      </c>
      <c r="F20" s="87">
        <v>79231.653547</v>
      </c>
      <c r="G20" s="24">
        <v>3067</v>
      </c>
      <c r="H20" s="87">
        <v>4777.396836</v>
      </c>
      <c r="I20" s="24">
        <v>1315</v>
      </c>
      <c r="J20" s="87">
        <v>31101.580729</v>
      </c>
      <c r="K20" s="24">
        <v>242</v>
      </c>
      <c r="L20" s="87">
        <v>26264.56128</v>
      </c>
      <c r="M20" s="24">
        <v>31</v>
      </c>
      <c r="N20" s="87">
        <v>17088.114702</v>
      </c>
      <c r="O20" s="24">
        <v>0</v>
      </c>
      <c r="P20" s="24">
        <v>0</v>
      </c>
      <c r="Q20" s="25"/>
      <c r="S20" s="22"/>
      <c r="T20" s="22"/>
    </row>
    <row r="21" spans="4:20" s="15" customFormat="1" ht="12.75">
      <c r="D21" s="23" t="s">
        <v>24</v>
      </c>
      <c r="E21" s="24">
        <v>8422</v>
      </c>
      <c r="F21" s="87">
        <v>238429.037224</v>
      </c>
      <c r="G21" s="24">
        <v>5452</v>
      </c>
      <c r="H21" s="87">
        <v>9389.579687</v>
      </c>
      <c r="I21" s="24">
        <v>2382</v>
      </c>
      <c r="J21" s="87">
        <v>53377.146413</v>
      </c>
      <c r="K21" s="24">
        <v>463</v>
      </c>
      <c r="L21" s="87">
        <v>46071.280596</v>
      </c>
      <c r="M21" s="24">
        <v>118</v>
      </c>
      <c r="N21" s="87">
        <v>86073.974342</v>
      </c>
      <c r="O21" s="24">
        <v>7</v>
      </c>
      <c r="P21" s="24">
        <v>43517.056186</v>
      </c>
      <c r="Q21" s="25"/>
      <c r="S21" s="22"/>
      <c r="T21" s="22"/>
    </row>
    <row r="22" spans="2:22" s="15" customFormat="1" ht="12.75">
      <c r="B22" s="12"/>
      <c r="C22" s="12"/>
      <c r="D22" s="23" t="s">
        <v>25</v>
      </c>
      <c r="E22" s="24">
        <v>440225</v>
      </c>
      <c r="F22" s="87">
        <v>42296604.115418</v>
      </c>
      <c r="G22" s="24">
        <v>341256</v>
      </c>
      <c r="H22" s="87">
        <v>554859.813936</v>
      </c>
      <c r="I22" s="24">
        <v>72054</v>
      </c>
      <c r="J22" s="87">
        <v>1589110.176171</v>
      </c>
      <c r="K22" s="24">
        <v>18282</v>
      </c>
      <c r="L22" s="87">
        <v>1914804.073004</v>
      </c>
      <c r="M22" s="24">
        <v>6775</v>
      </c>
      <c r="N22" s="87">
        <v>5404177.687289</v>
      </c>
      <c r="O22" s="24">
        <v>1858</v>
      </c>
      <c r="P22" s="24">
        <v>32833652.365018</v>
      </c>
      <c r="Q22" s="22"/>
      <c r="R22" s="22"/>
      <c r="S22" s="22"/>
      <c r="T22" s="22"/>
      <c r="U22" s="19"/>
      <c r="V22" s="26"/>
    </row>
    <row r="23" spans="2:22" ht="12.75">
      <c r="B23" s="6"/>
      <c r="C23" s="6"/>
      <c r="D23" s="6"/>
      <c r="E23" s="6"/>
      <c r="F23" s="6"/>
      <c r="G23" s="6"/>
      <c r="H23" s="6"/>
      <c r="I23" s="6"/>
      <c r="J23" s="6"/>
      <c r="K23" s="6"/>
      <c r="L23" s="7"/>
      <c r="M23" s="6"/>
      <c r="N23" s="27"/>
      <c r="O23" s="7"/>
      <c r="P23" s="6"/>
      <c r="Q23" s="6"/>
      <c r="R23" s="6"/>
      <c r="S23" s="28"/>
      <c r="T23" s="28"/>
      <c r="U23" s="6"/>
      <c r="V23" s="6"/>
    </row>
    <row r="26" ht="12.75"/>
    <row r="27" ht="12.75"/>
    <row r="29" spans="7:16" ht="12.75">
      <c r="G29" s="81"/>
      <c r="H29" s="81"/>
      <c r="I29" s="81"/>
      <c r="J29" s="81"/>
      <c r="K29" s="81"/>
      <c r="L29" s="81"/>
      <c r="M29" s="81"/>
      <c r="N29" s="81"/>
      <c r="O29" s="81"/>
      <c r="P29" s="81"/>
    </row>
    <row r="30" spans="5:16" ht="12.75">
      <c r="E30" s="42"/>
      <c r="G30" s="81"/>
      <c r="H30" s="81"/>
      <c r="I30" s="81"/>
      <c r="J30" s="81"/>
      <c r="K30" s="81"/>
      <c r="L30" s="81"/>
      <c r="M30" s="81"/>
      <c r="N30" s="81"/>
      <c r="O30" s="81"/>
      <c r="P30" s="81"/>
    </row>
    <row r="31" spans="4:16" ht="12.75">
      <c r="D31" s="42"/>
      <c r="G31" s="81"/>
      <c r="H31" s="81"/>
      <c r="I31" s="81"/>
      <c r="J31" s="81"/>
      <c r="K31" s="81"/>
      <c r="L31" s="81"/>
      <c r="M31" s="81"/>
      <c r="N31" s="81"/>
      <c r="O31" s="81"/>
      <c r="P31" s="81"/>
    </row>
    <row r="32" spans="4:16" ht="12.75">
      <c r="D32" s="42"/>
      <c r="G32" s="81"/>
      <c r="H32" s="81"/>
      <c r="I32" s="81"/>
      <c r="J32" s="81"/>
      <c r="K32" s="81"/>
      <c r="L32" s="81"/>
      <c r="M32" s="81"/>
      <c r="N32" s="81"/>
      <c r="O32" s="81"/>
      <c r="P32" s="81"/>
    </row>
    <row r="33" spans="4:16" ht="12.75">
      <c r="D33" s="42"/>
      <c r="G33" s="81"/>
      <c r="H33" s="81"/>
      <c r="I33" s="81"/>
      <c r="J33" s="81"/>
      <c r="K33" s="81"/>
      <c r="L33" s="81"/>
      <c r="M33" s="81"/>
      <c r="N33" s="81"/>
      <c r="O33" s="81"/>
      <c r="P33" s="81"/>
    </row>
    <row r="34" spans="7:16" ht="12.75">
      <c r="G34" s="81"/>
      <c r="H34" s="81"/>
      <c r="I34" s="81"/>
      <c r="J34" s="81"/>
      <c r="K34" s="81"/>
      <c r="L34" s="81"/>
      <c r="M34" s="81"/>
      <c r="N34" s="81"/>
      <c r="O34" s="81"/>
      <c r="P34" s="81"/>
    </row>
    <row r="35" spans="7:16" ht="12.75">
      <c r="G35" s="81"/>
      <c r="H35" s="81"/>
      <c r="I35" s="81"/>
      <c r="J35" s="81"/>
      <c r="K35" s="81"/>
      <c r="L35" s="81"/>
      <c r="M35" s="81"/>
      <c r="N35" s="81"/>
      <c r="O35" s="81"/>
      <c r="P35" s="81"/>
    </row>
    <row r="36" spans="7:16" ht="12.75">
      <c r="G36" s="81"/>
      <c r="H36" s="81"/>
      <c r="I36" s="81"/>
      <c r="J36" s="81"/>
      <c r="K36" s="81"/>
      <c r="L36" s="81"/>
      <c r="M36" s="81"/>
      <c r="N36" s="81"/>
      <c r="O36" s="81"/>
      <c r="P36" s="81"/>
    </row>
    <row r="37" spans="7:16" ht="12.75">
      <c r="G37" s="81"/>
      <c r="H37" s="81"/>
      <c r="I37" s="81"/>
      <c r="J37" s="81"/>
      <c r="K37" s="81"/>
      <c r="L37" s="81"/>
      <c r="M37" s="81"/>
      <c r="N37" s="81"/>
      <c r="O37" s="81"/>
      <c r="P37" s="81"/>
    </row>
    <row r="38" spans="7:16" ht="12.75">
      <c r="G38" s="81"/>
      <c r="H38" s="81"/>
      <c r="I38" s="81"/>
      <c r="J38" s="81"/>
      <c r="K38" s="81"/>
      <c r="L38" s="81"/>
      <c r="M38" s="81"/>
      <c r="N38" s="81"/>
      <c r="O38" s="81"/>
      <c r="P38" s="81"/>
    </row>
    <row r="39" spans="7:16" ht="12.75">
      <c r="G39" s="81"/>
      <c r="H39" s="81"/>
      <c r="I39" s="81"/>
      <c r="J39" s="81"/>
      <c r="K39" s="81"/>
      <c r="L39" s="81"/>
      <c r="M39" s="81"/>
      <c r="N39" s="81"/>
      <c r="O39" s="81"/>
      <c r="P39" s="81"/>
    </row>
    <row r="40" spans="4:16" ht="12.75">
      <c r="D40" s="42"/>
      <c r="G40" s="81"/>
      <c r="H40" s="81"/>
      <c r="I40" s="81"/>
      <c r="J40" s="81"/>
      <c r="K40" s="81"/>
      <c r="L40" s="81"/>
      <c r="M40" s="81"/>
      <c r="N40" s="81"/>
      <c r="O40" s="81"/>
      <c r="P40" s="81"/>
    </row>
    <row r="41" spans="4:16" ht="12.75">
      <c r="D41" s="42"/>
      <c r="G41" s="81"/>
      <c r="H41" s="81"/>
      <c r="I41" s="81"/>
      <c r="J41" s="81"/>
      <c r="K41" s="81"/>
      <c r="L41" s="81"/>
      <c r="M41" s="81"/>
      <c r="N41" s="81"/>
      <c r="O41" s="81"/>
      <c r="P41" s="81"/>
    </row>
    <row r="42" spans="4:15" ht="12.75">
      <c r="D42" s="42"/>
      <c r="G42" s="42"/>
      <c r="I42" s="42"/>
      <c r="K42" s="42"/>
      <c r="M42" s="42"/>
      <c r="O42" s="42"/>
    </row>
    <row r="43" spans="4:15" ht="12.75">
      <c r="D43" s="42"/>
      <c r="G43" s="42"/>
      <c r="I43" s="42"/>
      <c r="K43" s="42"/>
      <c r="M43" s="42"/>
      <c r="O43" s="42"/>
    </row>
    <row r="44" spans="4:16" ht="12.75">
      <c r="D44" s="42"/>
      <c r="G44" s="81"/>
      <c r="H44" s="81"/>
      <c r="I44" s="81"/>
      <c r="J44" s="81"/>
      <c r="K44" s="81"/>
      <c r="L44" s="81"/>
      <c r="M44" s="81"/>
      <c r="N44" s="81"/>
      <c r="O44" s="81"/>
      <c r="P44" s="81"/>
    </row>
    <row r="45" spans="7:16" ht="12.75">
      <c r="G45" s="81"/>
      <c r="H45" s="81"/>
      <c r="I45" s="81"/>
      <c r="J45" s="81"/>
      <c r="K45" s="81"/>
      <c r="L45" s="81"/>
      <c r="M45" s="81"/>
      <c r="N45" s="81"/>
      <c r="O45" s="81"/>
      <c r="P45" s="81"/>
    </row>
    <row r="46" spans="7:16" ht="12.75">
      <c r="G46" s="81"/>
      <c r="H46" s="81"/>
      <c r="I46" s="81"/>
      <c r="J46" s="81"/>
      <c r="K46" s="81"/>
      <c r="L46" s="81"/>
      <c r="M46" s="81"/>
      <c r="N46" s="81"/>
      <c r="O46" s="81"/>
      <c r="P46" s="81"/>
    </row>
    <row r="47" spans="7:16" ht="12.75">
      <c r="G47" s="81"/>
      <c r="H47" s="81"/>
      <c r="I47" s="81"/>
      <c r="J47" s="81"/>
      <c r="K47" s="81"/>
      <c r="L47" s="81"/>
      <c r="M47" s="81"/>
      <c r="N47" s="81"/>
      <c r="O47" s="81"/>
      <c r="P47" s="81"/>
    </row>
    <row r="48" spans="7:16" ht="12.75">
      <c r="G48" s="81"/>
      <c r="H48" s="81"/>
      <c r="I48" s="81"/>
      <c r="J48" s="81"/>
      <c r="K48" s="81"/>
      <c r="L48" s="81"/>
      <c r="M48" s="81"/>
      <c r="N48" s="81"/>
      <c r="O48" s="81"/>
      <c r="P48" s="81"/>
    </row>
    <row r="49" spans="7:16" ht="12.75">
      <c r="G49" s="81"/>
      <c r="H49" s="81"/>
      <c r="I49" s="81"/>
      <c r="J49" s="81"/>
      <c r="K49" s="81"/>
      <c r="L49" s="81"/>
      <c r="M49" s="81"/>
      <c r="N49" s="81"/>
      <c r="O49" s="81"/>
      <c r="P49" s="81"/>
    </row>
    <row r="50" spans="7:16" ht="12.75">
      <c r="G50" s="81"/>
      <c r="H50" s="81"/>
      <c r="I50" s="81"/>
      <c r="J50" s="81"/>
      <c r="K50" s="81"/>
      <c r="L50" s="81"/>
      <c r="M50" s="81"/>
      <c r="N50" s="81"/>
      <c r="O50" s="81"/>
      <c r="P50" s="81"/>
    </row>
    <row r="51" spans="7:16" ht="12.75">
      <c r="G51" s="81"/>
      <c r="H51" s="81"/>
      <c r="I51" s="81"/>
      <c r="J51" s="81"/>
      <c r="K51" s="81"/>
      <c r="L51" s="81"/>
      <c r="M51" s="81"/>
      <c r="N51" s="81"/>
      <c r="O51" s="81"/>
      <c r="P51" s="81"/>
    </row>
    <row r="52" spans="7:16" ht="12.75">
      <c r="G52" s="81"/>
      <c r="H52" s="81"/>
      <c r="I52" s="81"/>
      <c r="J52" s="81"/>
      <c r="K52" s="81"/>
      <c r="L52" s="81"/>
      <c r="M52" s="81"/>
      <c r="N52" s="81"/>
      <c r="O52" s="81"/>
      <c r="P52" s="81"/>
    </row>
    <row r="53" spans="7:16" ht="12.75">
      <c r="G53" s="81"/>
      <c r="H53" s="81"/>
      <c r="I53" s="81"/>
      <c r="J53" s="81"/>
      <c r="K53" s="81"/>
      <c r="L53" s="81"/>
      <c r="M53" s="81"/>
      <c r="N53" s="81"/>
      <c r="O53" s="81"/>
      <c r="P53" s="81"/>
    </row>
    <row r="54" spans="7:16" ht="12.75">
      <c r="G54" s="81"/>
      <c r="H54" s="81"/>
      <c r="I54" s="81"/>
      <c r="J54" s="81"/>
      <c r="K54" s="81"/>
      <c r="L54" s="81"/>
      <c r="M54" s="81"/>
      <c r="N54" s="81"/>
      <c r="O54" s="81"/>
      <c r="P54" s="81"/>
    </row>
    <row r="55" spans="7:16" ht="12.75">
      <c r="G55" s="81"/>
      <c r="H55" s="81"/>
      <c r="I55" s="81"/>
      <c r="J55" s="81"/>
      <c r="K55" s="81"/>
      <c r="L55" s="81"/>
      <c r="M55" s="81"/>
      <c r="N55" s="81"/>
      <c r="O55" s="81"/>
      <c r="P55" s="81"/>
    </row>
    <row r="56" spans="7:16" ht="12.75">
      <c r="G56" s="81"/>
      <c r="H56" s="81"/>
      <c r="I56" s="81"/>
      <c r="J56" s="81"/>
      <c r="K56" s="81"/>
      <c r="L56" s="81"/>
      <c r="M56" s="81"/>
      <c r="N56" s="81"/>
      <c r="O56" s="81"/>
      <c r="P56" s="81"/>
    </row>
    <row r="57" spans="7:11" ht="12.75">
      <c r="G57" s="81"/>
      <c r="H57" s="81"/>
      <c r="I57" s="81"/>
      <c r="J57" s="81"/>
      <c r="K57" s="81"/>
    </row>
    <row r="58" spans="7:11" ht="12.75">
      <c r="G58" s="81"/>
      <c r="H58" s="81"/>
      <c r="I58" s="81"/>
      <c r="J58" s="81"/>
      <c r="K58" s="81"/>
    </row>
    <row r="59" spans="7:11" ht="12.75">
      <c r="G59" s="81"/>
      <c r="H59" s="81"/>
      <c r="I59" s="81"/>
      <c r="J59" s="81"/>
      <c r="K59" s="81"/>
    </row>
    <row r="60" spans="7:11" ht="12.75">
      <c r="G60" s="81"/>
      <c r="H60" s="81"/>
      <c r="I60" s="81"/>
      <c r="J60" s="81"/>
      <c r="K60" s="81"/>
    </row>
    <row r="61" spans="7:11" ht="12.75">
      <c r="G61" s="81"/>
      <c r="H61" s="81"/>
      <c r="I61" s="81"/>
      <c r="J61" s="81"/>
      <c r="K61" s="81"/>
    </row>
  </sheetData>
  <mergeCells count="6">
    <mergeCell ref="K7:L7"/>
    <mergeCell ref="M7:N7"/>
    <mergeCell ref="O7:P7"/>
    <mergeCell ref="E7:F7"/>
    <mergeCell ref="G7:H7"/>
    <mergeCell ref="I7:J7"/>
  </mergeCells>
  <printOptions horizontalCentered="1" verticalCentered="1"/>
  <pageMargins left="0.7874015748031497" right="0.7874015748031497" top="0.984251968503937" bottom="0.984251968503937" header="0" footer="0"/>
  <pageSetup horizontalDpi="600" verticalDpi="600" orientation="landscape" scale="63"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B2:X72"/>
  <sheetViews>
    <sheetView workbookViewId="0" topLeftCell="A1">
      <pane xSplit="2" ySplit="6" topLeftCell="C49" activePane="bottomRight" state="frozen"/>
      <selection pane="topLeft" activeCell="A1" sqref="A1"/>
      <selection pane="topRight" activeCell="C1" sqref="C1"/>
      <selection pane="bottomLeft" activeCell="A7" sqref="A7"/>
      <selection pane="bottomRight" activeCell="A1" sqref="A1"/>
    </sheetView>
  </sheetViews>
  <sheetFormatPr defaultColWidth="11.421875" defaultRowHeight="12.75"/>
  <cols>
    <col min="1" max="1" width="1.7109375" style="42" customWidth="1"/>
    <col min="2" max="2" width="21.140625" style="42" customWidth="1"/>
    <col min="3" max="3" width="12.140625" style="42" customWidth="1"/>
    <col min="4" max="4" width="13.8515625" style="42" customWidth="1"/>
    <col min="5" max="5" width="12.7109375" style="42" customWidth="1"/>
    <col min="6" max="6" width="13.28125" style="42" customWidth="1"/>
    <col min="7" max="7" width="11.8515625" style="42" customWidth="1"/>
    <col min="8" max="8" width="13.421875" style="42" customWidth="1"/>
    <col min="9" max="9" width="3.421875" style="42" customWidth="1"/>
    <col min="10" max="16384" width="11.421875" style="42" customWidth="1"/>
  </cols>
  <sheetData>
    <row r="2" ht="12.75">
      <c r="K2" s="8" t="s">
        <v>35</v>
      </c>
    </row>
    <row r="3" spans="2:24" ht="19.5">
      <c r="B3" s="47"/>
      <c r="C3" s="48"/>
      <c r="D3" s="48"/>
      <c r="E3" s="48"/>
      <c r="F3" s="48"/>
      <c r="G3" s="48"/>
      <c r="H3" s="48"/>
      <c r="I3" s="48"/>
      <c r="J3" s="48"/>
      <c r="K3" s="48"/>
      <c r="L3" s="48"/>
      <c r="M3" s="48"/>
      <c r="N3" s="48"/>
      <c r="O3" s="48"/>
      <c r="P3" s="48"/>
      <c r="Q3" s="48"/>
      <c r="R3" s="48"/>
      <c r="S3" s="48"/>
      <c r="T3" s="48"/>
      <c r="U3" s="48"/>
      <c r="V3" s="48"/>
      <c r="W3" s="48"/>
      <c r="X3" s="48"/>
    </row>
    <row r="4" spans="2:24" ht="19.5">
      <c r="B4" s="47"/>
      <c r="C4" s="48"/>
      <c r="D4" s="48"/>
      <c r="E4" s="48"/>
      <c r="F4" s="48"/>
      <c r="G4" s="48"/>
      <c r="H4" s="48"/>
      <c r="I4" s="48"/>
      <c r="J4" s="48"/>
      <c r="K4" s="48"/>
      <c r="L4" s="48"/>
      <c r="M4" s="48"/>
      <c r="N4" s="48"/>
      <c r="O4" s="48"/>
      <c r="P4" s="48"/>
      <c r="Q4" s="48"/>
      <c r="R4" s="48"/>
      <c r="S4" s="48"/>
      <c r="T4" s="48"/>
      <c r="U4" s="48"/>
      <c r="V4" s="48"/>
      <c r="W4" s="48"/>
      <c r="X4" s="48"/>
    </row>
    <row r="5" s="50" customFormat="1" ht="12.75"/>
    <row r="6" spans="2:24" s="6" customFormat="1" ht="27" customHeight="1">
      <c r="B6" s="51" t="s">
        <v>44</v>
      </c>
      <c r="C6" s="52" t="s">
        <v>0</v>
      </c>
      <c r="D6" s="52" t="s">
        <v>2</v>
      </c>
      <c r="E6" s="52" t="s">
        <v>1</v>
      </c>
      <c r="F6" s="52" t="s">
        <v>3</v>
      </c>
      <c r="G6" s="52" t="s">
        <v>10</v>
      </c>
      <c r="H6" s="52" t="s">
        <v>12</v>
      </c>
      <c r="I6" s="53"/>
      <c r="J6" s="54"/>
      <c r="K6" s="54"/>
      <c r="L6" s="54"/>
      <c r="M6" s="54"/>
      <c r="N6" s="54"/>
      <c r="O6" s="54"/>
      <c r="P6" s="54"/>
      <c r="Q6" s="54"/>
      <c r="R6" s="54"/>
      <c r="S6" s="54"/>
      <c r="T6" s="54"/>
      <c r="U6" s="54"/>
      <c r="V6" s="54"/>
      <c r="W6" s="54"/>
      <c r="X6" s="54"/>
    </row>
    <row r="7" spans="2:24" s="6" customFormat="1" ht="15" customHeight="1">
      <c r="B7" s="55">
        <v>38078</v>
      </c>
      <c r="C7" s="56">
        <v>391812</v>
      </c>
      <c r="D7" s="56">
        <v>99387</v>
      </c>
      <c r="E7" s="56">
        <v>23401</v>
      </c>
      <c r="F7" s="56">
        <v>6659</v>
      </c>
      <c r="G7" s="56">
        <v>1212</v>
      </c>
      <c r="H7" s="57">
        <v>522471</v>
      </c>
      <c r="I7" s="7"/>
      <c r="J7" s="58" t="s">
        <v>13</v>
      </c>
      <c r="K7" s="7"/>
      <c r="L7" s="7"/>
      <c r="M7" s="7"/>
      <c r="N7" s="7"/>
      <c r="O7" s="7"/>
      <c r="P7" s="7"/>
      <c r="Q7" s="7"/>
      <c r="R7" s="7"/>
      <c r="S7" s="7"/>
      <c r="T7" s="7"/>
      <c r="U7" s="7"/>
      <c r="V7" s="7"/>
      <c r="W7" s="7"/>
      <c r="X7" s="7"/>
    </row>
    <row r="8" spans="2:24" s="6" customFormat="1" ht="15" customHeight="1">
      <c r="B8" s="55">
        <v>38108</v>
      </c>
      <c r="C8" s="56">
        <v>396049</v>
      </c>
      <c r="D8" s="56">
        <v>99853</v>
      </c>
      <c r="E8" s="56">
        <v>23665</v>
      </c>
      <c r="F8" s="56">
        <v>6710</v>
      </c>
      <c r="G8" s="56">
        <v>1242</v>
      </c>
      <c r="H8" s="57">
        <v>527519</v>
      </c>
      <c r="I8" s="7"/>
      <c r="J8" s="7"/>
      <c r="K8" s="7"/>
      <c r="L8" s="7"/>
      <c r="M8" s="7"/>
      <c r="N8" s="7"/>
      <c r="O8" s="7"/>
      <c r="P8" s="7"/>
      <c r="Q8" s="7"/>
      <c r="R8" s="7"/>
      <c r="S8" s="7"/>
      <c r="T8" s="7"/>
      <c r="U8" s="7"/>
      <c r="V8" s="7"/>
      <c r="W8" s="7"/>
      <c r="X8" s="7"/>
    </row>
    <row r="9" spans="2:24" s="6" customFormat="1" ht="15" customHeight="1">
      <c r="B9" s="55">
        <v>38139</v>
      </c>
      <c r="C9" s="59">
        <v>397868</v>
      </c>
      <c r="D9" s="59">
        <v>100192</v>
      </c>
      <c r="E9" s="59">
        <v>23981</v>
      </c>
      <c r="F9" s="59">
        <v>6771</v>
      </c>
      <c r="G9" s="59">
        <v>1260</v>
      </c>
      <c r="H9" s="57">
        <f>SUM(C9:G9)</f>
        <v>530072</v>
      </c>
      <c r="I9" s="58"/>
      <c r="J9" s="58"/>
      <c r="K9" s="58"/>
      <c r="L9" s="58"/>
      <c r="M9" s="58"/>
      <c r="N9" s="58"/>
      <c r="O9" s="58"/>
      <c r="P9" s="58"/>
      <c r="Q9" s="58"/>
      <c r="R9" s="58"/>
      <c r="S9" s="58"/>
      <c r="T9" s="58"/>
      <c r="U9" s="58"/>
      <c r="V9" s="58"/>
      <c r="W9" s="58"/>
      <c r="X9" s="58"/>
    </row>
    <row r="10" spans="2:24" s="6" customFormat="1" ht="15" customHeight="1">
      <c r="B10" s="55">
        <v>38169</v>
      </c>
      <c r="C10" s="60">
        <v>393351</v>
      </c>
      <c r="D10" s="60">
        <v>100771</v>
      </c>
      <c r="E10" s="60">
        <v>24178</v>
      </c>
      <c r="F10" s="60">
        <v>6873</v>
      </c>
      <c r="G10" s="60">
        <v>1246</v>
      </c>
      <c r="H10" s="61">
        <v>526419</v>
      </c>
      <c r="I10" s="7"/>
      <c r="J10" s="7"/>
      <c r="K10" s="7"/>
      <c r="L10" s="7"/>
      <c r="M10" s="7"/>
      <c r="N10" s="7"/>
      <c r="O10" s="7"/>
      <c r="P10" s="7"/>
      <c r="Q10" s="7"/>
      <c r="R10" s="7"/>
      <c r="S10" s="7"/>
      <c r="T10" s="7"/>
      <c r="U10" s="7"/>
      <c r="V10" s="7"/>
      <c r="W10" s="7"/>
      <c r="X10" s="7"/>
    </row>
    <row r="11" spans="2:24" s="6" customFormat="1" ht="15" customHeight="1">
      <c r="B11" s="55">
        <v>38200</v>
      </c>
      <c r="C11" s="60">
        <v>394239</v>
      </c>
      <c r="D11" s="60">
        <v>101453</v>
      </c>
      <c r="E11" s="60">
        <v>24432</v>
      </c>
      <c r="F11" s="60">
        <v>6975</v>
      </c>
      <c r="G11" s="60">
        <v>1262</v>
      </c>
      <c r="H11" s="61">
        <v>528361</v>
      </c>
      <c r="I11" s="7"/>
      <c r="J11" s="7" t="s">
        <v>13</v>
      </c>
      <c r="K11" s="7"/>
      <c r="L11" s="7"/>
      <c r="M11" s="7"/>
      <c r="N11" s="7"/>
      <c r="O11" s="7"/>
      <c r="P11" s="7"/>
      <c r="Q11" s="7"/>
      <c r="R11" s="7"/>
      <c r="S11" s="7"/>
      <c r="T11" s="7"/>
      <c r="U11" s="7"/>
      <c r="V11" s="7"/>
      <c r="W11" s="7"/>
      <c r="X11" s="7"/>
    </row>
    <row r="12" spans="2:24" ht="15" customHeight="1">
      <c r="B12" s="55">
        <v>38231</v>
      </c>
      <c r="C12" s="60">
        <v>397900</v>
      </c>
      <c r="D12" s="60">
        <v>102089</v>
      </c>
      <c r="E12" s="60">
        <v>24561</v>
      </c>
      <c r="F12" s="60">
        <v>7025</v>
      </c>
      <c r="G12" s="60">
        <v>1263</v>
      </c>
      <c r="H12" s="61">
        <v>532838</v>
      </c>
      <c r="I12" s="48"/>
      <c r="J12" s="48"/>
      <c r="K12" s="48"/>
      <c r="L12" s="48"/>
      <c r="M12" s="48"/>
      <c r="N12" s="48"/>
      <c r="O12" s="48"/>
      <c r="P12" s="48"/>
      <c r="Q12" s="48"/>
      <c r="R12" s="48"/>
      <c r="S12" s="48"/>
      <c r="T12" s="48"/>
      <c r="U12" s="48"/>
      <c r="V12" s="48"/>
      <c r="W12" s="48"/>
      <c r="X12" s="48"/>
    </row>
    <row r="13" spans="2:24" ht="15" customHeight="1">
      <c r="B13" s="55">
        <v>38261</v>
      </c>
      <c r="C13" s="60">
        <v>397718</v>
      </c>
      <c r="D13" s="60">
        <v>103128</v>
      </c>
      <c r="E13" s="60">
        <v>24772</v>
      </c>
      <c r="F13" s="60">
        <v>7080</v>
      </c>
      <c r="G13" s="60">
        <v>1273</v>
      </c>
      <c r="H13" s="61">
        <v>533971</v>
      </c>
      <c r="I13" s="48"/>
      <c r="J13" s="48"/>
      <c r="K13" s="48"/>
      <c r="L13" s="48"/>
      <c r="M13" s="48"/>
      <c r="N13" s="48"/>
      <c r="O13" s="48"/>
      <c r="P13" s="48"/>
      <c r="Q13" s="48"/>
      <c r="R13" s="48"/>
      <c r="S13" s="48"/>
      <c r="T13" s="48"/>
      <c r="U13" s="48"/>
      <c r="V13" s="48"/>
      <c r="W13" s="48"/>
      <c r="X13" s="48"/>
    </row>
    <row r="14" spans="2:24" ht="15" customHeight="1">
      <c r="B14" s="55">
        <v>38292</v>
      </c>
      <c r="C14" s="60">
        <v>403840</v>
      </c>
      <c r="D14" s="60">
        <v>104060</v>
      </c>
      <c r="E14" s="60">
        <v>24948</v>
      </c>
      <c r="F14" s="60">
        <v>7114</v>
      </c>
      <c r="G14" s="60">
        <v>1290</v>
      </c>
      <c r="H14" s="61">
        <v>541252</v>
      </c>
      <c r="I14" s="48"/>
      <c r="J14" s="48"/>
      <c r="K14" s="48"/>
      <c r="L14" s="48"/>
      <c r="M14" s="48"/>
      <c r="N14" s="48"/>
      <c r="O14" s="48"/>
      <c r="P14" s="48"/>
      <c r="Q14" s="48"/>
      <c r="R14" s="48"/>
      <c r="S14" s="48"/>
      <c r="T14" s="48"/>
      <c r="U14" s="48"/>
      <c r="V14" s="48"/>
      <c r="W14" s="48"/>
      <c r="X14" s="48"/>
    </row>
    <row r="15" spans="2:24" s="50" customFormat="1" ht="15" customHeight="1">
      <c r="B15" s="62">
        <v>38322</v>
      </c>
      <c r="C15" s="63">
        <v>398402</v>
      </c>
      <c r="D15" s="63">
        <v>104682</v>
      </c>
      <c r="E15" s="63">
        <v>24906</v>
      </c>
      <c r="F15" s="63">
        <v>7108</v>
      </c>
      <c r="G15" s="63">
        <v>1302</v>
      </c>
      <c r="H15" s="64">
        <f>SUM(C15:G15)</f>
        <v>536400</v>
      </c>
      <c r="I15" s="65"/>
      <c r="J15" s="65"/>
      <c r="K15" s="65"/>
      <c r="L15" s="65"/>
      <c r="M15" s="65"/>
      <c r="N15" s="65"/>
      <c r="O15" s="65"/>
      <c r="P15" s="65"/>
      <c r="Q15" s="65"/>
      <c r="R15" s="65"/>
      <c r="S15" s="65"/>
      <c r="T15" s="65"/>
      <c r="U15" s="65"/>
      <c r="V15" s="65"/>
      <c r="W15" s="65"/>
      <c r="X15" s="65"/>
    </row>
    <row r="16" spans="2:24" s="6" customFormat="1" ht="15" customHeight="1">
      <c r="B16" s="55">
        <v>38353</v>
      </c>
      <c r="C16" s="60">
        <v>401404</v>
      </c>
      <c r="D16" s="60">
        <v>105569</v>
      </c>
      <c r="E16" s="60">
        <v>25078</v>
      </c>
      <c r="F16" s="60">
        <v>7198</v>
      </c>
      <c r="G16" s="60">
        <v>1322</v>
      </c>
      <c r="H16" s="61">
        <f>SUM(C16:G16)</f>
        <v>540571</v>
      </c>
      <c r="I16" s="7"/>
      <c r="J16" s="7"/>
      <c r="K16" s="7"/>
      <c r="L16" s="7"/>
      <c r="M16" s="7"/>
      <c r="N16" s="7"/>
      <c r="O16" s="7"/>
      <c r="P16" s="7"/>
      <c r="Q16" s="7"/>
      <c r="R16" s="7"/>
      <c r="S16" s="7"/>
      <c r="T16" s="7"/>
      <c r="U16" s="7"/>
      <c r="V16" s="7"/>
      <c r="W16" s="7"/>
      <c r="X16" s="7"/>
    </row>
    <row r="17" spans="2:24" s="6" customFormat="1" ht="15" customHeight="1">
      <c r="B17" s="55">
        <v>38384</v>
      </c>
      <c r="C17" s="60">
        <v>406247</v>
      </c>
      <c r="D17" s="60">
        <v>105947</v>
      </c>
      <c r="E17" s="60">
        <v>24995</v>
      </c>
      <c r="F17" s="60">
        <v>7232</v>
      </c>
      <c r="G17" s="60">
        <v>1322</v>
      </c>
      <c r="H17" s="61">
        <f aca="true" t="shared" si="0" ref="H17:H39">SUM(C17:G17)</f>
        <v>545743</v>
      </c>
      <c r="I17" s="7"/>
      <c r="J17" s="7"/>
      <c r="K17" s="7"/>
      <c r="L17" s="7"/>
      <c r="M17" s="7"/>
      <c r="N17" s="7"/>
      <c r="O17" s="7"/>
      <c r="P17" s="7"/>
      <c r="Q17" s="7"/>
      <c r="R17" s="7"/>
      <c r="S17" s="7"/>
      <c r="T17" s="7"/>
      <c r="U17" s="7"/>
      <c r="V17" s="7"/>
      <c r="W17" s="7"/>
      <c r="X17" s="7"/>
    </row>
    <row r="18" spans="2:24" s="6" customFormat="1" ht="15" customHeight="1">
      <c r="B18" s="55">
        <v>38412</v>
      </c>
      <c r="C18" s="60">
        <v>408082</v>
      </c>
      <c r="D18" s="60">
        <v>103418</v>
      </c>
      <c r="E18" s="60">
        <v>23469</v>
      </c>
      <c r="F18" s="60">
        <v>6836</v>
      </c>
      <c r="G18" s="60">
        <v>1253</v>
      </c>
      <c r="H18" s="61">
        <f t="shared" si="0"/>
        <v>543058</v>
      </c>
      <c r="I18" s="7"/>
      <c r="J18" s="7"/>
      <c r="K18" s="7"/>
      <c r="L18" s="7"/>
      <c r="M18" s="7"/>
      <c r="N18" s="7"/>
      <c r="O18" s="7"/>
      <c r="P18" s="7"/>
      <c r="Q18" s="7"/>
      <c r="R18" s="7"/>
      <c r="S18" s="7"/>
      <c r="T18" s="7"/>
      <c r="U18" s="7"/>
      <c r="V18" s="7"/>
      <c r="W18" s="7"/>
      <c r="X18" s="7"/>
    </row>
    <row r="19" spans="2:24" s="6" customFormat="1" ht="15" customHeight="1">
      <c r="B19" s="55">
        <v>38443</v>
      </c>
      <c r="C19" s="60">
        <v>408179</v>
      </c>
      <c r="D19" s="60">
        <v>104299</v>
      </c>
      <c r="E19" s="60">
        <v>23805</v>
      </c>
      <c r="F19" s="60">
        <v>6971</v>
      </c>
      <c r="G19" s="60">
        <v>1281</v>
      </c>
      <c r="H19" s="61">
        <f t="shared" si="0"/>
        <v>544535</v>
      </c>
      <c r="I19" s="7"/>
      <c r="J19" s="7"/>
      <c r="K19" s="7"/>
      <c r="L19" s="7"/>
      <c r="M19" s="7"/>
      <c r="N19" s="7"/>
      <c r="O19" s="7"/>
      <c r="P19" s="7"/>
      <c r="Q19" s="7"/>
      <c r="R19" s="7"/>
      <c r="S19" s="7"/>
      <c r="T19" s="7"/>
      <c r="U19" s="7"/>
      <c r="V19" s="7"/>
      <c r="W19" s="7"/>
      <c r="X19" s="7"/>
    </row>
    <row r="20" spans="2:24" s="6" customFormat="1" ht="15" customHeight="1">
      <c r="B20" s="55">
        <v>38473</v>
      </c>
      <c r="C20" s="60">
        <v>400882</v>
      </c>
      <c r="D20" s="60">
        <v>105027</v>
      </c>
      <c r="E20" s="60">
        <v>23893</v>
      </c>
      <c r="F20" s="60">
        <v>6996</v>
      </c>
      <c r="G20" s="60">
        <v>1306</v>
      </c>
      <c r="H20" s="61">
        <f t="shared" si="0"/>
        <v>538104</v>
      </c>
      <c r="I20" s="7"/>
      <c r="J20" s="7"/>
      <c r="K20" s="7"/>
      <c r="L20" s="7"/>
      <c r="M20" s="7"/>
      <c r="N20" s="7"/>
      <c r="O20" s="7"/>
      <c r="P20" s="7"/>
      <c r="Q20" s="7"/>
      <c r="R20" s="7"/>
      <c r="S20" s="7"/>
      <c r="T20" s="7"/>
      <c r="U20" s="7"/>
      <c r="V20" s="7"/>
      <c r="W20" s="7"/>
      <c r="X20" s="7"/>
    </row>
    <row r="21" spans="2:24" s="6" customFormat="1" ht="15" customHeight="1">
      <c r="B21" s="55">
        <v>38504</v>
      </c>
      <c r="C21" s="60">
        <v>400770</v>
      </c>
      <c r="D21" s="60">
        <v>105488</v>
      </c>
      <c r="E21" s="60">
        <v>24133</v>
      </c>
      <c r="F21" s="60">
        <v>7069</v>
      </c>
      <c r="G21" s="60">
        <v>1311</v>
      </c>
      <c r="H21" s="61">
        <f t="shared" si="0"/>
        <v>538771</v>
      </c>
      <c r="I21" s="7"/>
      <c r="J21" s="7"/>
      <c r="K21" s="7"/>
      <c r="L21" s="7"/>
      <c r="M21" s="7"/>
      <c r="N21" s="7"/>
      <c r="O21" s="7"/>
      <c r="P21" s="7"/>
      <c r="Q21" s="7"/>
      <c r="R21" s="7"/>
      <c r="S21" s="7"/>
      <c r="T21" s="7"/>
      <c r="U21" s="7"/>
      <c r="V21" s="7"/>
      <c r="W21" s="7"/>
      <c r="X21" s="7"/>
    </row>
    <row r="22" spans="2:24" s="6" customFormat="1" ht="15" customHeight="1">
      <c r="B22" s="55">
        <v>38534</v>
      </c>
      <c r="C22" s="60">
        <v>403415</v>
      </c>
      <c r="D22" s="60">
        <v>106361</v>
      </c>
      <c r="E22" s="60">
        <v>24346</v>
      </c>
      <c r="F22" s="60">
        <v>7152</v>
      </c>
      <c r="G22" s="60">
        <v>1307</v>
      </c>
      <c r="H22" s="61">
        <f t="shared" si="0"/>
        <v>542581</v>
      </c>
      <c r="I22" s="7"/>
      <c r="J22" s="7"/>
      <c r="K22" s="7"/>
      <c r="L22" s="7"/>
      <c r="M22" s="7"/>
      <c r="N22" s="7"/>
      <c r="O22" s="7"/>
      <c r="P22" s="7"/>
      <c r="Q22" s="7"/>
      <c r="R22" s="7"/>
      <c r="S22" s="7"/>
      <c r="T22" s="7"/>
      <c r="U22" s="7"/>
      <c r="V22" s="7"/>
      <c r="W22" s="7"/>
      <c r="X22" s="7"/>
    </row>
    <row r="23" spans="2:24" s="6" customFormat="1" ht="13.5" customHeight="1">
      <c r="B23" s="55">
        <v>38565</v>
      </c>
      <c r="C23" s="60">
        <v>406201</v>
      </c>
      <c r="D23" s="60">
        <v>107465</v>
      </c>
      <c r="E23" s="60">
        <v>24576</v>
      </c>
      <c r="F23" s="60">
        <v>7217</v>
      </c>
      <c r="G23" s="60">
        <v>1328</v>
      </c>
      <c r="H23" s="61">
        <f t="shared" si="0"/>
        <v>546787</v>
      </c>
      <c r="I23" s="7"/>
      <c r="J23" s="7"/>
      <c r="K23" s="7"/>
      <c r="L23" s="7"/>
      <c r="M23" s="7"/>
      <c r="N23" s="7"/>
      <c r="O23" s="7"/>
      <c r="P23" s="7"/>
      <c r="Q23" s="7"/>
      <c r="R23" s="7"/>
      <c r="S23" s="7"/>
      <c r="T23" s="7"/>
      <c r="U23" s="7"/>
      <c r="V23" s="7"/>
      <c r="W23" s="7"/>
      <c r="X23" s="7"/>
    </row>
    <row r="24" spans="2:24" s="6" customFormat="1" ht="13.5" customHeight="1">
      <c r="B24" s="55">
        <v>38596</v>
      </c>
      <c r="C24" s="60">
        <v>419973</v>
      </c>
      <c r="D24" s="60">
        <v>103499</v>
      </c>
      <c r="E24" s="60">
        <v>22433</v>
      </c>
      <c r="F24" s="60">
        <v>6717</v>
      </c>
      <c r="G24" s="60">
        <v>1237</v>
      </c>
      <c r="H24" s="61">
        <f t="shared" si="0"/>
        <v>553859</v>
      </c>
      <c r="I24" s="7"/>
      <c r="J24" s="7"/>
      <c r="K24" s="7"/>
      <c r="L24" s="7"/>
      <c r="M24" s="7"/>
      <c r="N24" s="7"/>
      <c r="O24" s="7"/>
      <c r="P24" s="7"/>
      <c r="Q24" s="7"/>
      <c r="R24" s="7"/>
      <c r="S24" s="7"/>
      <c r="T24" s="7"/>
      <c r="U24" s="7"/>
      <c r="V24" s="7"/>
      <c r="W24" s="7"/>
      <c r="X24" s="7"/>
    </row>
    <row r="25" spans="2:8" s="7" customFormat="1" ht="15" customHeight="1">
      <c r="B25" s="55">
        <v>38626</v>
      </c>
      <c r="C25" s="66">
        <v>424779</v>
      </c>
      <c r="D25" s="66">
        <v>104676</v>
      </c>
      <c r="E25" s="66">
        <v>22596</v>
      </c>
      <c r="F25" s="66">
        <v>6730</v>
      </c>
      <c r="G25" s="66">
        <v>1244</v>
      </c>
      <c r="H25" s="61">
        <f t="shared" si="0"/>
        <v>560025</v>
      </c>
    </row>
    <row r="26" spans="2:8" s="7" customFormat="1" ht="15" customHeight="1">
      <c r="B26" s="55">
        <v>38657</v>
      </c>
      <c r="C26" s="66">
        <v>430150</v>
      </c>
      <c r="D26" s="66">
        <v>106028</v>
      </c>
      <c r="E26" s="66">
        <v>23042</v>
      </c>
      <c r="F26" s="66">
        <v>6878</v>
      </c>
      <c r="G26" s="66">
        <v>1286</v>
      </c>
      <c r="H26" s="61">
        <f t="shared" si="0"/>
        <v>567384</v>
      </c>
    </row>
    <row r="27" spans="2:8" s="29" customFormat="1" ht="15" customHeight="1">
      <c r="B27" s="62">
        <v>38687</v>
      </c>
      <c r="C27" s="63">
        <v>421746</v>
      </c>
      <c r="D27" s="63">
        <v>110873</v>
      </c>
      <c r="E27" s="63">
        <v>27633</v>
      </c>
      <c r="F27" s="63">
        <v>8152</v>
      </c>
      <c r="G27" s="63">
        <v>1479</v>
      </c>
      <c r="H27" s="64">
        <f t="shared" si="0"/>
        <v>569883</v>
      </c>
    </row>
    <row r="28" spans="2:24" s="6" customFormat="1" ht="15" customHeight="1">
      <c r="B28" s="55">
        <v>38718</v>
      </c>
      <c r="C28" s="60">
        <v>415045</v>
      </c>
      <c r="D28" s="60">
        <v>111711</v>
      </c>
      <c r="E28" s="60">
        <v>27850</v>
      </c>
      <c r="F28" s="60">
        <v>8241</v>
      </c>
      <c r="G28" s="60">
        <v>1501</v>
      </c>
      <c r="H28" s="61">
        <f t="shared" si="0"/>
        <v>564348</v>
      </c>
      <c r="I28" s="7"/>
      <c r="J28" s="7"/>
      <c r="K28" s="7"/>
      <c r="L28" s="7"/>
      <c r="M28" s="7"/>
      <c r="N28" s="7"/>
      <c r="O28" s="7"/>
      <c r="P28" s="7"/>
      <c r="Q28" s="7"/>
      <c r="R28" s="7"/>
      <c r="S28" s="7"/>
      <c r="T28" s="7"/>
      <c r="U28" s="7"/>
      <c r="V28" s="7"/>
      <c r="W28" s="7"/>
      <c r="X28" s="7"/>
    </row>
    <row r="29" spans="2:24" s="6" customFormat="1" ht="15" customHeight="1">
      <c r="B29" s="55">
        <v>38749</v>
      </c>
      <c r="C29" s="60">
        <v>429144</v>
      </c>
      <c r="D29" s="60">
        <v>112082</v>
      </c>
      <c r="E29" s="60">
        <v>27928</v>
      </c>
      <c r="F29" s="60">
        <v>8246</v>
      </c>
      <c r="G29" s="60">
        <v>1504</v>
      </c>
      <c r="H29" s="61">
        <f t="shared" si="0"/>
        <v>578904</v>
      </c>
      <c r="I29" s="7"/>
      <c r="J29" s="7"/>
      <c r="K29" s="7"/>
      <c r="L29" s="7"/>
      <c r="M29" s="7"/>
      <c r="N29" s="7"/>
      <c r="O29" s="7"/>
      <c r="P29" s="7"/>
      <c r="Q29" s="7"/>
      <c r="R29" s="7"/>
      <c r="S29" s="7"/>
      <c r="T29" s="7"/>
      <c r="U29" s="7"/>
      <c r="V29" s="7"/>
      <c r="W29" s="7"/>
      <c r="X29" s="7"/>
    </row>
    <row r="30" spans="2:24" s="6" customFormat="1" ht="15" customHeight="1">
      <c r="B30" s="55">
        <v>38777</v>
      </c>
      <c r="C30" s="60">
        <v>424958</v>
      </c>
      <c r="D30" s="60">
        <v>112816</v>
      </c>
      <c r="E30" s="60">
        <v>28162</v>
      </c>
      <c r="F30" s="60">
        <v>8313</v>
      </c>
      <c r="G30" s="60">
        <v>1533</v>
      </c>
      <c r="H30" s="61">
        <f t="shared" si="0"/>
        <v>575782</v>
      </c>
      <c r="I30" s="7"/>
      <c r="J30" s="7"/>
      <c r="K30" s="7"/>
      <c r="L30" s="7"/>
      <c r="M30" s="7"/>
      <c r="N30" s="7"/>
      <c r="O30" s="7"/>
      <c r="P30" s="7"/>
      <c r="Q30" s="7"/>
      <c r="R30" s="7"/>
      <c r="S30" s="7"/>
      <c r="T30" s="7"/>
      <c r="U30" s="7"/>
      <c r="V30" s="7"/>
      <c r="W30" s="7"/>
      <c r="X30" s="7"/>
    </row>
    <row r="31" spans="2:8" s="7" customFormat="1" ht="15" customHeight="1">
      <c r="B31" s="55">
        <v>38808</v>
      </c>
      <c r="C31" s="66">
        <v>423986</v>
      </c>
      <c r="D31" s="66">
        <v>113457</v>
      </c>
      <c r="E31" s="66">
        <v>27880</v>
      </c>
      <c r="F31" s="66">
        <v>8274</v>
      </c>
      <c r="G31" s="66">
        <v>1531</v>
      </c>
      <c r="H31" s="61">
        <f t="shared" si="0"/>
        <v>575128</v>
      </c>
    </row>
    <row r="32" spans="2:8" s="7" customFormat="1" ht="15" customHeight="1">
      <c r="B32" s="55">
        <v>38838</v>
      </c>
      <c r="C32" s="66">
        <v>426996</v>
      </c>
      <c r="D32" s="66">
        <v>113854</v>
      </c>
      <c r="E32" s="66">
        <v>27767</v>
      </c>
      <c r="F32" s="66">
        <v>8270</v>
      </c>
      <c r="G32" s="66">
        <v>1532</v>
      </c>
      <c r="H32" s="61">
        <f t="shared" si="0"/>
        <v>578419</v>
      </c>
    </row>
    <row r="33" spans="2:8" s="7" customFormat="1" ht="15" customHeight="1">
      <c r="B33" s="55">
        <v>38869</v>
      </c>
      <c r="C33" s="66">
        <v>428719</v>
      </c>
      <c r="D33" s="66">
        <v>114225</v>
      </c>
      <c r="E33" s="66">
        <v>28047</v>
      </c>
      <c r="F33" s="66">
        <v>8342</v>
      </c>
      <c r="G33" s="66">
        <v>1559</v>
      </c>
      <c r="H33" s="61">
        <f t="shared" si="0"/>
        <v>580892</v>
      </c>
    </row>
    <row r="34" spans="2:8" s="7" customFormat="1" ht="15" customHeight="1">
      <c r="B34" s="55">
        <v>38899</v>
      </c>
      <c r="C34" s="66">
        <v>451714</v>
      </c>
      <c r="D34" s="66">
        <v>115141</v>
      </c>
      <c r="E34" s="66">
        <v>28352</v>
      </c>
      <c r="F34" s="66">
        <v>8463</v>
      </c>
      <c r="G34" s="66">
        <v>1571</v>
      </c>
      <c r="H34" s="61">
        <f t="shared" si="0"/>
        <v>605241</v>
      </c>
    </row>
    <row r="35" spans="2:8" s="7" customFormat="1" ht="15" customHeight="1">
      <c r="B35" s="55">
        <v>38930</v>
      </c>
      <c r="C35" s="66">
        <v>467628</v>
      </c>
      <c r="D35" s="66">
        <v>116302</v>
      </c>
      <c r="E35" s="66">
        <v>28641</v>
      </c>
      <c r="F35" s="66">
        <v>8559</v>
      </c>
      <c r="G35" s="66">
        <v>1598</v>
      </c>
      <c r="H35" s="61">
        <f t="shared" si="0"/>
        <v>622728</v>
      </c>
    </row>
    <row r="36" spans="2:24" s="6" customFormat="1" ht="13.5" customHeight="1">
      <c r="B36" s="55">
        <v>38961</v>
      </c>
      <c r="C36" s="60">
        <v>473711</v>
      </c>
      <c r="D36" s="60">
        <v>117518</v>
      </c>
      <c r="E36" s="60">
        <v>28909</v>
      </c>
      <c r="F36" s="60">
        <v>8609</v>
      </c>
      <c r="G36" s="60">
        <v>1615</v>
      </c>
      <c r="H36" s="61">
        <f t="shared" si="0"/>
        <v>630362</v>
      </c>
      <c r="I36" s="7"/>
      <c r="J36" s="7"/>
      <c r="K36" s="7"/>
      <c r="L36" s="7"/>
      <c r="M36" s="7"/>
      <c r="N36" s="7"/>
      <c r="O36" s="7"/>
      <c r="P36" s="7"/>
      <c r="Q36" s="7"/>
      <c r="R36" s="7"/>
      <c r="S36" s="7"/>
      <c r="T36" s="7"/>
      <c r="U36" s="7"/>
      <c r="V36" s="7"/>
      <c r="W36" s="7"/>
      <c r="X36" s="7"/>
    </row>
    <row r="37" spans="2:8" s="7" customFormat="1" ht="15" customHeight="1">
      <c r="B37" s="55">
        <v>38991</v>
      </c>
      <c r="C37" s="66">
        <v>476494</v>
      </c>
      <c r="D37" s="66">
        <v>118365</v>
      </c>
      <c r="E37" s="66">
        <v>28741</v>
      </c>
      <c r="F37" s="66">
        <v>8632</v>
      </c>
      <c r="G37" s="66">
        <v>1609</v>
      </c>
      <c r="H37" s="61">
        <f t="shared" si="0"/>
        <v>633841</v>
      </c>
    </row>
    <row r="38" spans="2:8" s="7" customFormat="1" ht="15" customHeight="1">
      <c r="B38" s="55">
        <v>39022</v>
      </c>
      <c r="C38" s="66">
        <v>477847</v>
      </c>
      <c r="D38" s="66">
        <v>119536</v>
      </c>
      <c r="E38" s="66">
        <v>29093</v>
      </c>
      <c r="F38" s="66">
        <v>8749</v>
      </c>
      <c r="G38" s="66">
        <v>1631</v>
      </c>
      <c r="H38" s="61">
        <f t="shared" si="0"/>
        <v>636856</v>
      </c>
    </row>
    <row r="39" spans="2:8" s="29" customFormat="1" ht="15" customHeight="1">
      <c r="B39" s="62">
        <v>39052</v>
      </c>
      <c r="C39" s="63">
        <v>487909</v>
      </c>
      <c r="D39" s="63">
        <v>120075</v>
      </c>
      <c r="E39" s="63">
        <v>27703</v>
      </c>
      <c r="F39" s="63">
        <v>8479</v>
      </c>
      <c r="G39" s="63">
        <v>1604</v>
      </c>
      <c r="H39" s="64">
        <f t="shared" si="0"/>
        <v>645770</v>
      </c>
    </row>
    <row r="40" spans="2:8" s="7" customFormat="1" ht="15" customHeight="1">
      <c r="B40" s="55">
        <v>39083</v>
      </c>
      <c r="C40" s="66">
        <v>487320</v>
      </c>
      <c r="D40" s="66">
        <v>121369</v>
      </c>
      <c r="E40" s="66">
        <v>28048</v>
      </c>
      <c r="F40" s="66">
        <v>8599</v>
      </c>
      <c r="G40" s="66">
        <v>1629</v>
      </c>
      <c r="H40" s="61">
        <f>SUM(C40:G40)</f>
        <v>646965</v>
      </c>
    </row>
    <row r="41" spans="2:8" s="7" customFormat="1" ht="15" customHeight="1">
      <c r="B41" s="55">
        <v>39114</v>
      </c>
      <c r="C41" s="66">
        <v>492263</v>
      </c>
      <c r="D41" s="66">
        <v>122078</v>
      </c>
      <c r="E41" s="66">
        <v>28317</v>
      </c>
      <c r="F41" s="66">
        <v>8696</v>
      </c>
      <c r="G41" s="66">
        <v>1641</v>
      </c>
      <c r="H41" s="61">
        <f>SUM(C41:G41)</f>
        <v>652995</v>
      </c>
    </row>
    <row r="42" spans="2:8" s="7" customFormat="1" ht="15" customHeight="1">
      <c r="B42" s="55">
        <v>39142</v>
      </c>
      <c r="C42" s="66">
        <v>487508</v>
      </c>
      <c r="D42" s="66">
        <v>123088</v>
      </c>
      <c r="E42" s="66">
        <v>28937</v>
      </c>
      <c r="F42" s="66">
        <v>8880</v>
      </c>
      <c r="G42" s="66">
        <v>1674</v>
      </c>
      <c r="H42" s="61">
        <f>SUM(C42:G42)</f>
        <v>650087</v>
      </c>
    </row>
    <row r="43" spans="2:8" s="7" customFormat="1" ht="15" customHeight="1">
      <c r="B43" s="55">
        <v>39173</v>
      </c>
      <c r="C43" s="66">
        <v>489996</v>
      </c>
      <c r="D43" s="66">
        <v>124263</v>
      </c>
      <c r="E43" s="66">
        <v>29236</v>
      </c>
      <c r="F43" s="66">
        <v>8966</v>
      </c>
      <c r="G43" s="66">
        <v>1700</v>
      </c>
      <c r="H43" s="61">
        <f aca="true" t="shared" si="1" ref="H43:H50">+SUM(C43:G43)</f>
        <v>654161</v>
      </c>
    </row>
    <row r="44" spans="2:8" s="7" customFormat="1" ht="15" customHeight="1">
      <c r="B44" s="55">
        <v>39203</v>
      </c>
      <c r="C44" s="66">
        <v>493125</v>
      </c>
      <c r="D44" s="66">
        <v>125281</v>
      </c>
      <c r="E44" s="66">
        <v>29539</v>
      </c>
      <c r="F44" s="66">
        <v>9088</v>
      </c>
      <c r="G44" s="66">
        <v>1721</v>
      </c>
      <c r="H44" s="61">
        <f t="shared" si="1"/>
        <v>658754</v>
      </c>
    </row>
    <row r="45" spans="2:8" s="7" customFormat="1" ht="15" customHeight="1">
      <c r="B45" s="55">
        <v>39234</v>
      </c>
      <c r="C45" s="66">
        <v>499483</v>
      </c>
      <c r="D45" s="66">
        <v>126295</v>
      </c>
      <c r="E45" s="66">
        <v>29801</v>
      </c>
      <c r="F45" s="66">
        <v>9175</v>
      </c>
      <c r="G45" s="66">
        <v>1730</v>
      </c>
      <c r="H45" s="61">
        <f t="shared" si="1"/>
        <v>666484</v>
      </c>
    </row>
    <row r="46" spans="2:8" s="7" customFormat="1" ht="15" customHeight="1">
      <c r="B46" s="55">
        <v>39264</v>
      </c>
      <c r="C46" s="66">
        <v>504471</v>
      </c>
      <c r="D46" s="66">
        <v>127637</v>
      </c>
      <c r="E46" s="66">
        <v>29869</v>
      </c>
      <c r="F46" s="66">
        <v>9187</v>
      </c>
      <c r="G46" s="66">
        <v>1758</v>
      </c>
      <c r="H46" s="61">
        <f t="shared" si="1"/>
        <v>672922</v>
      </c>
    </row>
    <row r="47" spans="2:8" s="7" customFormat="1" ht="15" customHeight="1">
      <c r="B47" s="55">
        <v>39295</v>
      </c>
      <c r="C47" s="66">
        <v>539982</v>
      </c>
      <c r="D47" s="66">
        <v>129226</v>
      </c>
      <c r="E47" s="66">
        <v>30258</v>
      </c>
      <c r="F47" s="66">
        <v>9297</v>
      </c>
      <c r="G47" s="66">
        <v>1790</v>
      </c>
      <c r="H47" s="61">
        <f t="shared" si="1"/>
        <v>710553</v>
      </c>
    </row>
    <row r="48" spans="2:8" s="7" customFormat="1" ht="15" customHeight="1">
      <c r="B48" s="55">
        <v>39326</v>
      </c>
      <c r="C48" s="66">
        <v>554135</v>
      </c>
      <c r="D48" s="66">
        <v>130536</v>
      </c>
      <c r="E48" s="66">
        <v>30556</v>
      </c>
      <c r="F48" s="66">
        <v>9402</v>
      </c>
      <c r="G48" s="66">
        <v>1811</v>
      </c>
      <c r="H48" s="61">
        <f t="shared" si="1"/>
        <v>726440</v>
      </c>
    </row>
    <row r="49" spans="2:8" s="7" customFormat="1" ht="15" customHeight="1">
      <c r="B49" s="55">
        <v>39356</v>
      </c>
      <c r="C49" s="66">
        <v>555285</v>
      </c>
      <c r="D49" s="66">
        <v>132297</v>
      </c>
      <c r="E49" s="66">
        <v>30706</v>
      </c>
      <c r="F49" s="66">
        <v>9414</v>
      </c>
      <c r="G49" s="66">
        <v>1817</v>
      </c>
      <c r="H49" s="61">
        <f t="shared" si="1"/>
        <v>729519</v>
      </c>
    </row>
    <row r="50" spans="2:8" s="7" customFormat="1" ht="15" customHeight="1">
      <c r="B50" s="55">
        <v>39387</v>
      </c>
      <c r="C50" s="66">
        <v>559250</v>
      </c>
      <c r="D50" s="66">
        <v>133887</v>
      </c>
      <c r="E50" s="66">
        <v>31028</v>
      </c>
      <c r="F50" s="66">
        <v>9552</v>
      </c>
      <c r="G50" s="66">
        <v>1861</v>
      </c>
      <c r="H50" s="61">
        <f t="shared" si="1"/>
        <v>735578</v>
      </c>
    </row>
    <row r="51" spans="2:8" s="29" customFormat="1" ht="15" customHeight="1">
      <c r="B51" s="62">
        <v>39417</v>
      </c>
      <c r="C51" s="63">
        <v>563143</v>
      </c>
      <c r="D51" s="63">
        <v>135124</v>
      </c>
      <c r="E51" s="63">
        <v>31062</v>
      </c>
      <c r="F51" s="63">
        <v>9557</v>
      </c>
      <c r="G51" s="63">
        <v>1877</v>
      </c>
      <c r="H51" s="64">
        <f>+SUM(C51:G51)</f>
        <v>740763</v>
      </c>
    </row>
    <row r="52" spans="2:8" s="7" customFormat="1" ht="15" customHeight="1">
      <c r="B52" s="55">
        <v>39448</v>
      </c>
      <c r="C52" s="66">
        <v>562457</v>
      </c>
      <c r="D52" s="66">
        <v>136281</v>
      </c>
      <c r="E52" s="66">
        <v>31340</v>
      </c>
      <c r="F52" s="66">
        <v>9660</v>
      </c>
      <c r="G52" s="66">
        <v>1914</v>
      </c>
      <c r="H52" s="61">
        <f>+SUM(C52:G52)</f>
        <v>741652</v>
      </c>
    </row>
    <row r="53" spans="2:8" s="7" customFormat="1" ht="15" customHeight="1">
      <c r="B53" s="55">
        <v>39479</v>
      </c>
      <c r="C53" s="66">
        <v>564133</v>
      </c>
      <c r="D53" s="66">
        <v>137412</v>
      </c>
      <c r="E53" s="66">
        <v>31290</v>
      </c>
      <c r="F53" s="66">
        <v>9660</v>
      </c>
      <c r="G53" s="66">
        <v>1922</v>
      </c>
      <c r="H53" s="61">
        <f aca="true" t="shared" si="2" ref="H53:H59">+SUM(C53:G53)</f>
        <v>744417</v>
      </c>
    </row>
    <row r="54" spans="2:8" s="7" customFormat="1" ht="15" customHeight="1">
      <c r="B54" s="55">
        <v>39508</v>
      </c>
      <c r="C54" s="66">
        <v>566855</v>
      </c>
      <c r="D54" s="66">
        <v>138688</v>
      </c>
      <c r="E54" s="66">
        <v>31545</v>
      </c>
      <c r="F54" s="66">
        <v>9764</v>
      </c>
      <c r="G54" s="66">
        <v>1943</v>
      </c>
      <c r="H54" s="61">
        <f t="shared" si="2"/>
        <v>748795</v>
      </c>
    </row>
    <row r="55" spans="2:8" s="7" customFormat="1" ht="15" customHeight="1">
      <c r="B55" s="55">
        <v>39539</v>
      </c>
      <c r="C55" s="66">
        <v>570947</v>
      </c>
      <c r="D55" s="66">
        <v>140412</v>
      </c>
      <c r="E55" s="66">
        <v>31895</v>
      </c>
      <c r="F55" s="66">
        <v>9865</v>
      </c>
      <c r="G55" s="66">
        <v>1966</v>
      </c>
      <c r="H55" s="61">
        <f t="shared" si="2"/>
        <v>755085</v>
      </c>
    </row>
    <row r="56" spans="2:8" s="7" customFormat="1" ht="15" customHeight="1">
      <c r="B56" s="55">
        <v>39569</v>
      </c>
      <c r="C56" s="66">
        <v>576947</v>
      </c>
      <c r="D56" s="66">
        <v>141434</v>
      </c>
      <c r="E56" s="66">
        <v>32014</v>
      </c>
      <c r="F56" s="66">
        <v>9945</v>
      </c>
      <c r="G56" s="66">
        <v>1982</v>
      </c>
      <c r="H56" s="61">
        <f t="shared" si="2"/>
        <v>762322</v>
      </c>
    </row>
    <row r="57" spans="2:8" s="7" customFormat="1" ht="15" customHeight="1">
      <c r="B57" s="55">
        <v>39600</v>
      </c>
      <c r="C57" s="66">
        <v>580119</v>
      </c>
      <c r="D57" s="66">
        <v>142363</v>
      </c>
      <c r="E57" s="66">
        <v>32192</v>
      </c>
      <c r="F57" s="66">
        <v>10038</v>
      </c>
      <c r="G57" s="66">
        <v>2000</v>
      </c>
      <c r="H57" s="61">
        <f t="shared" si="2"/>
        <v>766712</v>
      </c>
    </row>
    <row r="58" spans="2:8" s="7" customFormat="1" ht="15" customHeight="1">
      <c r="B58" s="55">
        <v>39630</v>
      </c>
      <c r="C58" s="66">
        <v>603865</v>
      </c>
      <c r="D58" s="66">
        <v>142159</v>
      </c>
      <c r="E58" s="66">
        <v>32166</v>
      </c>
      <c r="F58" s="66">
        <v>10008</v>
      </c>
      <c r="G58" s="66">
        <v>2006</v>
      </c>
      <c r="H58" s="61">
        <f t="shared" si="2"/>
        <v>790204</v>
      </c>
    </row>
    <row r="59" spans="2:8" s="7" customFormat="1" ht="15" customHeight="1">
      <c r="B59" s="55">
        <v>39661</v>
      </c>
      <c r="C59" s="66">
        <v>617733</v>
      </c>
      <c r="D59" s="66">
        <v>142872</v>
      </c>
      <c r="E59" s="66">
        <v>32421</v>
      </c>
      <c r="F59" s="66">
        <v>10076</v>
      </c>
      <c r="G59" s="66">
        <v>2019</v>
      </c>
      <c r="H59" s="61">
        <f t="shared" si="2"/>
        <v>805121</v>
      </c>
    </row>
    <row r="60" spans="2:8" s="7" customFormat="1" ht="15" customHeight="1">
      <c r="B60" s="55">
        <v>39692</v>
      </c>
      <c r="C60" s="66">
        <v>620916</v>
      </c>
      <c r="D60" s="66">
        <v>143397</v>
      </c>
      <c r="E60" s="66">
        <v>32596</v>
      </c>
      <c r="F60" s="66">
        <v>10124</v>
      </c>
      <c r="G60" s="66">
        <v>2043</v>
      </c>
      <c r="H60" s="61">
        <f>+SUM(C60:G60)</f>
        <v>809076</v>
      </c>
    </row>
    <row r="61" spans="2:8" s="7" customFormat="1" ht="15" customHeight="1">
      <c r="B61" s="55">
        <v>39722</v>
      </c>
      <c r="C61" s="66">
        <v>627068</v>
      </c>
      <c r="D61" s="66">
        <v>143969</v>
      </c>
      <c r="E61" s="66">
        <v>32774</v>
      </c>
      <c r="F61" s="66">
        <v>10180</v>
      </c>
      <c r="G61" s="66">
        <v>2087</v>
      </c>
      <c r="H61" s="61">
        <v>816078</v>
      </c>
    </row>
    <row r="62" spans="2:8" s="7" customFormat="1" ht="15" customHeight="1">
      <c r="B62" s="55">
        <v>39753</v>
      </c>
      <c r="C62" s="66">
        <v>624803</v>
      </c>
      <c r="D62" s="66">
        <v>143885</v>
      </c>
      <c r="E62" s="66">
        <v>32656</v>
      </c>
      <c r="F62" s="66">
        <v>10187</v>
      </c>
      <c r="G62" s="66">
        <v>2096</v>
      </c>
      <c r="H62" s="61">
        <v>813627</v>
      </c>
    </row>
    <row r="63" spans="2:8" s="83" customFormat="1" ht="15" customHeight="1">
      <c r="B63" s="62">
        <v>39783</v>
      </c>
      <c r="C63" s="84">
        <v>629711</v>
      </c>
      <c r="D63" s="84">
        <v>144454</v>
      </c>
      <c r="E63" s="84">
        <v>32663</v>
      </c>
      <c r="F63" s="84">
        <v>10206</v>
      </c>
      <c r="G63" s="84">
        <v>2106</v>
      </c>
      <c r="H63" s="64">
        <v>819140</v>
      </c>
    </row>
    <row r="64" ht="18">
      <c r="B64" s="48"/>
    </row>
    <row r="65" ht="12.75"/>
    <row r="66" ht="18">
      <c r="B66" s="48"/>
    </row>
    <row r="67" ht="18">
      <c r="B67" s="48"/>
    </row>
    <row r="68" ht="18">
      <c r="B68" s="48"/>
    </row>
    <row r="69" ht="18">
      <c r="B69" s="48"/>
    </row>
    <row r="70" ht="18">
      <c r="B70" s="48"/>
    </row>
    <row r="71" ht="18">
      <c r="B71" s="48"/>
    </row>
    <row r="72" ht="18">
      <c r="B72" s="48"/>
    </row>
  </sheetData>
  <printOptions horizontalCentered="1" verticalCentered="1"/>
  <pageMargins left="0.7874015748031497" right="0.7874015748031497" top="0.984251968503937" bottom="0.984251968503937" header="0" footer="0"/>
  <pageSetup fitToHeight="1" fitToWidth="1" horizontalDpi="600" verticalDpi="600" orientation="landscape" scale="45" r:id="rId2"/>
  <drawing r:id="rId1"/>
</worksheet>
</file>

<file path=xl/worksheets/sheet5.xml><?xml version="1.0" encoding="utf-8"?>
<worksheet xmlns="http://schemas.openxmlformats.org/spreadsheetml/2006/main" xmlns:r="http://schemas.openxmlformats.org/officeDocument/2006/relationships">
  <sheetPr>
    <tabColor indexed="21"/>
  </sheetPr>
  <dimension ref="B3:J85"/>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1.421875" defaultRowHeight="12.75"/>
  <cols>
    <col min="1" max="1" width="2.140625" style="42" customWidth="1"/>
    <col min="2" max="2" width="17.8515625" style="42" customWidth="1"/>
    <col min="3" max="3" width="13.00390625" style="42" bestFit="1" customWidth="1"/>
    <col min="4" max="4" width="12.00390625" style="42" bestFit="1" customWidth="1"/>
    <col min="5" max="6" width="11.57421875" style="42" bestFit="1" customWidth="1"/>
    <col min="7" max="7" width="12.00390625" style="42" bestFit="1" customWidth="1"/>
    <col min="8" max="8" width="14.57421875" style="42" customWidth="1"/>
    <col min="9" max="16384" width="11.421875" style="42" customWidth="1"/>
  </cols>
  <sheetData>
    <row r="2" ht="12.75"/>
    <row r="3" spans="2:10" ht="12.75">
      <c r="B3" s="19"/>
      <c r="C3" s="7"/>
      <c r="D3" s="7"/>
      <c r="E3" s="7"/>
      <c r="F3" s="7"/>
      <c r="G3" s="7"/>
      <c r="H3" s="7"/>
      <c r="J3" s="8" t="s">
        <v>35</v>
      </c>
    </row>
    <row r="4" spans="2:8" ht="12.75">
      <c r="B4" s="15"/>
      <c r="C4" s="7"/>
      <c r="D4" s="7"/>
      <c r="E4" s="7"/>
      <c r="F4" s="7"/>
      <c r="G4" s="7"/>
      <c r="H4" s="7"/>
    </row>
    <row r="5" spans="2:8" s="50" customFormat="1" ht="12.75">
      <c r="B5" s="29"/>
      <c r="C5" s="29"/>
      <c r="D5" s="29"/>
      <c r="E5" s="29"/>
      <c r="F5" s="29"/>
      <c r="G5" s="29"/>
      <c r="H5" s="29"/>
    </row>
    <row r="6" spans="2:8" ht="25.5" customHeight="1">
      <c r="B6" s="67" t="s">
        <v>44</v>
      </c>
      <c r="C6" s="52" t="s">
        <v>0</v>
      </c>
      <c r="D6" s="52" t="s">
        <v>2</v>
      </c>
      <c r="E6" s="52" t="s">
        <v>1</v>
      </c>
      <c r="F6" s="52" t="s">
        <v>3</v>
      </c>
      <c r="G6" s="52" t="s">
        <v>10</v>
      </c>
      <c r="H6" s="68" t="s">
        <v>12</v>
      </c>
    </row>
    <row r="7" spans="2:8" ht="12.75">
      <c r="B7" s="55">
        <v>38078</v>
      </c>
      <c r="C7" s="56">
        <v>386822.837034</v>
      </c>
      <c r="D7" s="56">
        <v>2031315.289215</v>
      </c>
      <c r="E7" s="56">
        <v>2351224.482033</v>
      </c>
      <c r="F7" s="56">
        <v>4647816.581701</v>
      </c>
      <c r="G7" s="56">
        <v>15525662.018788</v>
      </c>
      <c r="H7" s="57">
        <f>SUM(C7:G7)</f>
        <v>24942841.208770998</v>
      </c>
    </row>
    <row r="8" spans="2:9" ht="12.75">
      <c r="B8" s="55">
        <v>38108</v>
      </c>
      <c r="C8" s="56">
        <v>386162.208204</v>
      </c>
      <c r="D8" s="56">
        <v>2025987.955652</v>
      </c>
      <c r="E8" s="56">
        <v>2366545.984972</v>
      </c>
      <c r="F8" s="56">
        <v>4669442.434181</v>
      </c>
      <c r="G8" s="56">
        <v>15550356.682194</v>
      </c>
      <c r="H8" s="57">
        <f aca="true" t="shared" si="0" ref="H8:H42">SUM(C8:G8)</f>
        <v>24998495.265203</v>
      </c>
      <c r="I8" s="69"/>
    </row>
    <row r="9" spans="2:9" ht="12.75">
      <c r="B9" s="55">
        <v>38139</v>
      </c>
      <c r="C9" s="59">
        <v>387654.453146</v>
      </c>
      <c r="D9" s="59">
        <v>2028800.640637</v>
      </c>
      <c r="E9" s="59">
        <v>2381823.815308</v>
      </c>
      <c r="F9" s="59">
        <v>4700873</v>
      </c>
      <c r="G9" s="59">
        <v>15667514.700253</v>
      </c>
      <c r="H9" s="57">
        <f t="shared" si="0"/>
        <v>25166666.609343998</v>
      </c>
      <c r="I9" s="69"/>
    </row>
    <row r="10" spans="2:9" ht="12.75">
      <c r="B10" s="55">
        <v>38169</v>
      </c>
      <c r="C10" s="60">
        <v>389484.888385</v>
      </c>
      <c r="D10" s="60">
        <v>2044844.33251</v>
      </c>
      <c r="E10" s="60">
        <v>2398609.360407</v>
      </c>
      <c r="F10" s="60">
        <v>4785424.588219</v>
      </c>
      <c r="G10" s="60">
        <v>15337402.918357</v>
      </c>
      <c r="H10" s="57">
        <f t="shared" si="0"/>
        <v>24955766.087878</v>
      </c>
      <c r="I10" s="69"/>
    </row>
    <row r="11" spans="2:9" ht="12.75">
      <c r="B11" s="55">
        <v>38200</v>
      </c>
      <c r="C11" s="60">
        <v>390227.145488</v>
      </c>
      <c r="D11" s="60">
        <v>2059349.680245</v>
      </c>
      <c r="E11" s="60">
        <v>2418728.700245</v>
      </c>
      <c r="F11" s="60">
        <v>4821791.112762</v>
      </c>
      <c r="G11" s="60">
        <v>15524850.196258</v>
      </c>
      <c r="H11" s="57">
        <f t="shared" si="0"/>
        <v>25214946.834997997</v>
      </c>
      <c r="I11" s="69"/>
    </row>
    <row r="12" spans="2:9" ht="12.75">
      <c r="B12" s="55">
        <v>38231</v>
      </c>
      <c r="C12" s="60">
        <v>395795.749687</v>
      </c>
      <c r="D12" s="60">
        <v>2073842.919182</v>
      </c>
      <c r="E12" s="60">
        <v>2418535.807129</v>
      </c>
      <c r="F12" s="60">
        <v>4868679.871322</v>
      </c>
      <c r="G12" s="60">
        <v>15157540.476132</v>
      </c>
      <c r="H12" s="57">
        <f t="shared" si="0"/>
        <v>24914394.823452</v>
      </c>
      <c r="I12" s="69"/>
    </row>
    <row r="13" spans="2:9" ht="12.75">
      <c r="B13" s="55">
        <v>38261</v>
      </c>
      <c r="C13" s="60">
        <v>403384.703335</v>
      </c>
      <c r="D13" s="60">
        <v>2096129.541348</v>
      </c>
      <c r="E13" s="60">
        <v>2452112.972664</v>
      </c>
      <c r="F13" s="60">
        <v>4961858.429414</v>
      </c>
      <c r="G13" s="60">
        <v>15797115.501141</v>
      </c>
      <c r="H13" s="57">
        <f t="shared" si="0"/>
        <v>25710601.147902</v>
      </c>
      <c r="I13" s="69"/>
    </row>
    <row r="14" spans="2:9" ht="12.75">
      <c r="B14" s="55">
        <v>38292</v>
      </c>
      <c r="C14" s="60">
        <v>411549.343976</v>
      </c>
      <c r="D14" s="60">
        <v>2115188.65994</v>
      </c>
      <c r="E14" s="60">
        <v>2478001.758561</v>
      </c>
      <c r="F14" s="60">
        <v>4966096.610846</v>
      </c>
      <c r="G14" s="60">
        <v>16004325.518523</v>
      </c>
      <c r="H14" s="57">
        <f t="shared" si="0"/>
        <v>25975161.891846</v>
      </c>
      <c r="I14" s="69"/>
    </row>
    <row r="15" spans="2:9" s="50" customFormat="1" ht="12.75">
      <c r="B15" s="62">
        <v>38322</v>
      </c>
      <c r="C15" s="63">
        <v>418433</v>
      </c>
      <c r="D15" s="63">
        <v>2132005</v>
      </c>
      <c r="E15" s="63">
        <v>2481624</v>
      </c>
      <c r="F15" s="63">
        <v>4929926</v>
      </c>
      <c r="G15" s="63">
        <v>16260213</v>
      </c>
      <c r="H15" s="70">
        <f t="shared" si="0"/>
        <v>26222201</v>
      </c>
      <c r="I15" s="71"/>
    </row>
    <row r="16" spans="2:9" ht="12.75">
      <c r="B16" s="55">
        <v>38353</v>
      </c>
      <c r="C16" s="60">
        <v>422668</v>
      </c>
      <c r="D16" s="60">
        <v>2135056</v>
      </c>
      <c r="E16" s="60">
        <v>2477975</v>
      </c>
      <c r="F16" s="60">
        <v>4992619</v>
      </c>
      <c r="G16" s="60">
        <v>16330940</v>
      </c>
      <c r="H16" s="57">
        <f t="shared" si="0"/>
        <v>26359258</v>
      </c>
      <c r="I16" s="69"/>
    </row>
    <row r="17" spans="2:9" ht="12.75">
      <c r="B17" s="55">
        <v>38384</v>
      </c>
      <c r="C17" s="60">
        <v>426547.79515</v>
      </c>
      <c r="D17" s="60">
        <v>2130778.179824</v>
      </c>
      <c r="E17" s="60">
        <v>2457786.260966</v>
      </c>
      <c r="F17" s="60">
        <v>5032200.220323</v>
      </c>
      <c r="G17" s="60">
        <v>16195734.884203</v>
      </c>
      <c r="H17" s="57">
        <f t="shared" si="0"/>
        <v>26243047.340466</v>
      </c>
      <c r="I17" s="69"/>
    </row>
    <row r="18" spans="2:9" ht="12.75">
      <c r="B18" s="55">
        <v>38412</v>
      </c>
      <c r="C18" s="60">
        <v>450940.188899</v>
      </c>
      <c r="D18" s="60">
        <v>2183315.558387</v>
      </c>
      <c r="E18" s="60">
        <v>2454998.618769</v>
      </c>
      <c r="F18" s="60">
        <v>5112762.390824</v>
      </c>
      <c r="G18" s="60">
        <v>16434488.778053</v>
      </c>
      <c r="H18" s="57">
        <f t="shared" si="0"/>
        <v>26636505.534932002</v>
      </c>
      <c r="I18" s="69"/>
    </row>
    <row r="19" spans="2:9" ht="12.75">
      <c r="B19" s="55">
        <v>38443</v>
      </c>
      <c r="C19" s="60">
        <v>455479.004554</v>
      </c>
      <c r="D19" s="60">
        <v>2194122.349768</v>
      </c>
      <c r="E19" s="60">
        <v>2468817.659772</v>
      </c>
      <c r="F19" s="60">
        <v>5150403.308177</v>
      </c>
      <c r="G19" s="60">
        <v>17018164.620155</v>
      </c>
      <c r="H19" s="57">
        <f t="shared" si="0"/>
        <v>27286986.942426</v>
      </c>
      <c r="I19" s="69"/>
    </row>
    <row r="20" spans="2:9" ht="12.75">
      <c r="B20" s="55">
        <v>38473</v>
      </c>
      <c r="C20" s="60">
        <v>458599</v>
      </c>
      <c r="D20" s="60">
        <v>2207304.169649</v>
      </c>
      <c r="E20" s="60">
        <v>2475597.394746</v>
      </c>
      <c r="F20" s="60">
        <v>5149731.925579</v>
      </c>
      <c r="G20" s="60">
        <v>17653908.866396</v>
      </c>
      <c r="H20" s="57">
        <f t="shared" si="0"/>
        <v>27945141.35637</v>
      </c>
      <c r="I20" s="69"/>
    </row>
    <row r="21" spans="2:9" s="73" customFormat="1" ht="12.75">
      <c r="B21" s="55">
        <v>38504</v>
      </c>
      <c r="C21" s="66">
        <v>462572</v>
      </c>
      <c r="D21" s="66">
        <v>2213913</v>
      </c>
      <c r="E21" s="66">
        <v>2495128</v>
      </c>
      <c r="F21" s="66">
        <v>5177598</v>
      </c>
      <c r="G21" s="66">
        <v>17723737</v>
      </c>
      <c r="H21" s="57">
        <f>SUM(C21:G21)</f>
        <v>28072948</v>
      </c>
      <c r="I21" s="72"/>
    </row>
    <row r="22" spans="2:8" s="73" customFormat="1" ht="12.75">
      <c r="B22" s="55">
        <v>38534</v>
      </c>
      <c r="C22" s="66">
        <v>468144.856245</v>
      </c>
      <c r="D22" s="66">
        <v>2230112.488979</v>
      </c>
      <c r="E22" s="66">
        <v>2519416.488383</v>
      </c>
      <c r="F22" s="66">
        <v>5252358.74689</v>
      </c>
      <c r="G22" s="66">
        <v>17064910.055132</v>
      </c>
      <c r="H22" s="57">
        <f t="shared" si="0"/>
        <v>27534942.635629002</v>
      </c>
    </row>
    <row r="23" spans="2:8" s="73" customFormat="1" ht="12.75">
      <c r="B23" s="55">
        <v>38565</v>
      </c>
      <c r="C23" s="66">
        <v>475038.420855</v>
      </c>
      <c r="D23" s="66">
        <v>2263185.117304</v>
      </c>
      <c r="E23" s="66">
        <v>2548132.065073</v>
      </c>
      <c r="F23" s="66">
        <v>5335448.39709</v>
      </c>
      <c r="G23" s="66">
        <v>17242339.546958</v>
      </c>
      <c r="H23" s="57">
        <f t="shared" si="0"/>
        <v>27864143.54728</v>
      </c>
    </row>
    <row r="24" spans="2:8" s="73" customFormat="1" ht="12.75">
      <c r="B24" s="55">
        <v>38596</v>
      </c>
      <c r="C24" s="66">
        <v>516491.65537</v>
      </c>
      <c r="D24" s="66">
        <v>2370526.179296</v>
      </c>
      <c r="E24" s="66">
        <v>2563993.247062</v>
      </c>
      <c r="F24" s="66">
        <v>5433362.673174</v>
      </c>
      <c r="G24" s="66">
        <v>17540172.81032</v>
      </c>
      <c r="H24" s="57">
        <f t="shared" si="0"/>
        <v>28424546.565222003</v>
      </c>
    </row>
    <row r="25" spans="2:8" s="73" customFormat="1" ht="12.75">
      <c r="B25" s="55">
        <v>38626</v>
      </c>
      <c r="C25" s="66">
        <v>525317.256646</v>
      </c>
      <c r="D25" s="66">
        <v>2404446.811057</v>
      </c>
      <c r="E25" s="66">
        <v>2618995.701226</v>
      </c>
      <c r="F25" s="66">
        <v>5569300.445073</v>
      </c>
      <c r="G25" s="66">
        <v>17962816.658803</v>
      </c>
      <c r="H25" s="57">
        <f t="shared" si="0"/>
        <v>29080876.872805</v>
      </c>
    </row>
    <row r="26" spans="2:8" s="73" customFormat="1" ht="12.75">
      <c r="B26" s="55">
        <v>38657</v>
      </c>
      <c r="C26" s="66">
        <v>533298.133057</v>
      </c>
      <c r="D26" s="66">
        <v>2422309.035484</v>
      </c>
      <c r="E26" s="66">
        <v>2651876.795524</v>
      </c>
      <c r="F26" s="66">
        <v>5603805.861041</v>
      </c>
      <c r="G26" s="66">
        <v>18506875.245468</v>
      </c>
      <c r="H26" s="57">
        <f t="shared" si="0"/>
        <v>29718165.070574</v>
      </c>
    </row>
    <row r="27" spans="2:8" s="50" customFormat="1" ht="12.75">
      <c r="B27" s="62">
        <v>38687</v>
      </c>
      <c r="C27" s="63">
        <v>502766.937529</v>
      </c>
      <c r="D27" s="63">
        <v>2250499.724604</v>
      </c>
      <c r="E27" s="63">
        <v>2673489.7902</v>
      </c>
      <c r="F27" s="63">
        <v>5585878.637124</v>
      </c>
      <c r="G27" s="63">
        <v>19218538.371915</v>
      </c>
      <c r="H27" s="70">
        <f t="shared" si="0"/>
        <v>30231173.461372003</v>
      </c>
    </row>
    <row r="28" spans="2:8" s="73" customFormat="1" ht="12.75">
      <c r="B28" s="55">
        <v>38718</v>
      </c>
      <c r="C28" s="66">
        <v>506712.190506</v>
      </c>
      <c r="D28" s="66">
        <v>2249314.023868</v>
      </c>
      <c r="E28" s="66">
        <v>2672046.200421</v>
      </c>
      <c r="F28" s="66">
        <v>5634890.546702</v>
      </c>
      <c r="G28" s="66">
        <v>19216765.679606</v>
      </c>
      <c r="H28" s="57">
        <f t="shared" si="0"/>
        <v>30279728.641103003</v>
      </c>
    </row>
    <row r="29" spans="2:8" s="73" customFormat="1" ht="12" customHeight="1">
      <c r="B29" s="55">
        <v>38749</v>
      </c>
      <c r="C29" s="66">
        <v>512312.595409</v>
      </c>
      <c r="D29" s="66">
        <v>2248631.407172</v>
      </c>
      <c r="E29" s="66">
        <v>2672070.261727</v>
      </c>
      <c r="F29" s="66">
        <v>5637791.646612</v>
      </c>
      <c r="G29" s="66">
        <v>19186887.863122</v>
      </c>
      <c r="H29" s="57">
        <f t="shared" si="0"/>
        <v>30257693.774042003</v>
      </c>
    </row>
    <row r="30" spans="2:8" s="73" customFormat="1" ht="12" customHeight="1">
      <c r="B30" s="55">
        <v>38777</v>
      </c>
      <c r="C30" s="66">
        <v>520689.152229</v>
      </c>
      <c r="D30" s="66">
        <v>2245050.491492</v>
      </c>
      <c r="E30" s="66">
        <v>2675474.627645</v>
      </c>
      <c r="F30" s="66">
        <v>5670465.496379</v>
      </c>
      <c r="G30" s="66">
        <v>19618459.444908</v>
      </c>
      <c r="H30" s="57">
        <f t="shared" si="0"/>
        <v>30730139.212653</v>
      </c>
    </row>
    <row r="31" spans="2:8" s="73" customFormat="1" ht="12.75">
      <c r="B31" s="55">
        <v>38808</v>
      </c>
      <c r="C31" s="66">
        <v>530231.61706</v>
      </c>
      <c r="D31" s="66">
        <v>2277383.283032</v>
      </c>
      <c r="E31" s="66">
        <v>2692345.963922</v>
      </c>
      <c r="F31" s="66">
        <v>5749925.195556</v>
      </c>
      <c r="G31" s="66">
        <v>19708641.573669</v>
      </c>
      <c r="H31" s="57">
        <f t="shared" si="0"/>
        <v>30958527.633239</v>
      </c>
    </row>
    <row r="32" spans="2:8" s="73" customFormat="1" ht="12.75">
      <c r="B32" s="55">
        <v>38838</v>
      </c>
      <c r="C32" s="66">
        <v>537442.054069</v>
      </c>
      <c r="D32" s="66">
        <v>2297447.406311</v>
      </c>
      <c r="E32" s="66">
        <v>2708434.544641</v>
      </c>
      <c r="F32" s="66">
        <v>5819955.46464</v>
      </c>
      <c r="G32" s="66">
        <v>19710689.266825</v>
      </c>
      <c r="H32" s="57">
        <f t="shared" si="0"/>
        <v>31073968.736486003</v>
      </c>
    </row>
    <row r="33" spans="2:8" s="73" customFormat="1" ht="12.75">
      <c r="B33" s="55">
        <v>38869</v>
      </c>
      <c r="C33" s="66">
        <v>541784.390119</v>
      </c>
      <c r="D33" s="66">
        <v>2302774.120262</v>
      </c>
      <c r="E33" s="66">
        <v>2732999.47894</v>
      </c>
      <c r="F33" s="66">
        <v>5881421.201945</v>
      </c>
      <c r="G33" s="66">
        <v>19959220.911522</v>
      </c>
      <c r="H33" s="57">
        <f t="shared" si="0"/>
        <v>31418200.102788</v>
      </c>
    </row>
    <row r="34" spans="2:8" s="73" customFormat="1" ht="12.75">
      <c r="B34" s="55">
        <v>38899</v>
      </c>
      <c r="C34" s="66">
        <v>574938.195557</v>
      </c>
      <c r="D34" s="66">
        <v>2316239.01024</v>
      </c>
      <c r="E34" s="66">
        <v>2755549.4841239997</v>
      </c>
      <c r="F34" s="66">
        <v>5932674.087172001</v>
      </c>
      <c r="G34" s="66">
        <v>19762622.951512996</v>
      </c>
      <c r="H34" s="57">
        <f t="shared" si="0"/>
        <v>31342023.728605997</v>
      </c>
    </row>
    <row r="35" spans="2:8" s="73" customFormat="1" ht="12.75">
      <c r="B35" s="55">
        <v>38930</v>
      </c>
      <c r="C35" s="66">
        <v>585159.63444</v>
      </c>
      <c r="D35" s="66">
        <v>2343517.3992169998</v>
      </c>
      <c r="E35" s="66">
        <v>2788065.6923569995</v>
      </c>
      <c r="F35" s="66">
        <v>5984195.778355</v>
      </c>
      <c r="G35" s="66">
        <v>20048266.000286996</v>
      </c>
      <c r="H35" s="57">
        <f t="shared" si="0"/>
        <v>31749204.504655994</v>
      </c>
    </row>
    <row r="36" spans="2:8" s="73" customFormat="1" ht="12.75">
      <c r="B36" s="55">
        <v>38961</v>
      </c>
      <c r="C36" s="66">
        <v>595151.7844740001</v>
      </c>
      <c r="D36" s="66">
        <v>2367271.1039139996</v>
      </c>
      <c r="E36" s="66">
        <v>2815263.271462</v>
      </c>
      <c r="F36" s="66">
        <v>6038249.849827001</v>
      </c>
      <c r="G36" s="66">
        <v>20381838.609021</v>
      </c>
      <c r="H36" s="57">
        <f t="shared" si="0"/>
        <v>32197774.618698</v>
      </c>
    </row>
    <row r="37" spans="2:8" s="73" customFormat="1" ht="12.75">
      <c r="B37" s="55">
        <v>38991</v>
      </c>
      <c r="C37" s="66">
        <v>606588.8864909998</v>
      </c>
      <c r="D37" s="66">
        <v>2399779.4055560003</v>
      </c>
      <c r="E37" s="66">
        <v>2821363.2130949995</v>
      </c>
      <c r="F37" s="66">
        <v>6068173.231553</v>
      </c>
      <c r="G37" s="66">
        <v>20507480.144461993</v>
      </c>
      <c r="H37" s="57">
        <f t="shared" si="0"/>
        <v>32403384.881156992</v>
      </c>
    </row>
    <row r="38" spans="2:8" s="73" customFormat="1" ht="12.75">
      <c r="B38" s="55">
        <v>39022</v>
      </c>
      <c r="C38" s="66">
        <v>608361.708101</v>
      </c>
      <c r="D38" s="66">
        <v>2412076.144228</v>
      </c>
      <c r="E38" s="66">
        <v>2850798.8248340003</v>
      </c>
      <c r="F38" s="66">
        <v>6155097.42667</v>
      </c>
      <c r="G38" s="66">
        <v>20880850.65569099</v>
      </c>
      <c r="H38" s="57">
        <f t="shared" si="0"/>
        <v>32907184.75952399</v>
      </c>
    </row>
    <row r="39" spans="2:8" s="50" customFormat="1" ht="12.75">
      <c r="B39" s="62">
        <v>39052</v>
      </c>
      <c r="C39" s="63">
        <v>628825.1468860001</v>
      </c>
      <c r="D39" s="63">
        <v>2499168.256208</v>
      </c>
      <c r="E39" s="63">
        <v>2863723.455426999</v>
      </c>
      <c r="F39" s="63">
        <v>6225880.805087999</v>
      </c>
      <c r="G39" s="63">
        <v>21485602.321310002</v>
      </c>
      <c r="H39" s="70">
        <f t="shared" si="0"/>
        <v>33703199.984919</v>
      </c>
    </row>
    <row r="40" spans="2:8" s="73" customFormat="1" ht="12.75">
      <c r="B40" s="55">
        <v>39083</v>
      </c>
      <c r="C40" s="66">
        <v>631529.180371</v>
      </c>
      <c r="D40" s="66">
        <v>2505424.381878</v>
      </c>
      <c r="E40" s="66">
        <v>2876098.007757</v>
      </c>
      <c r="F40" s="66">
        <v>6293826.088733</v>
      </c>
      <c r="G40" s="66">
        <v>21493784.071614</v>
      </c>
      <c r="H40" s="57">
        <f t="shared" si="0"/>
        <v>33800661.730353</v>
      </c>
    </row>
    <row r="41" spans="2:8" s="73" customFormat="1" ht="12.75">
      <c r="B41" s="55">
        <v>39114</v>
      </c>
      <c r="C41" s="66">
        <v>634495.273449</v>
      </c>
      <c r="D41" s="66">
        <v>2510585.028241</v>
      </c>
      <c r="E41" s="66">
        <v>2875489.236706</v>
      </c>
      <c r="F41" s="66">
        <v>6355534.260726</v>
      </c>
      <c r="G41" s="66">
        <v>21781377.931496</v>
      </c>
      <c r="H41" s="57">
        <f t="shared" si="0"/>
        <v>34157481.730618</v>
      </c>
    </row>
    <row r="42" spans="2:8" s="73" customFormat="1" ht="12.75">
      <c r="B42" s="55">
        <v>39142</v>
      </c>
      <c r="C42" s="66">
        <v>637688.745796</v>
      </c>
      <c r="D42" s="66">
        <v>2497461.327239</v>
      </c>
      <c r="E42" s="66">
        <v>2892412.703011</v>
      </c>
      <c r="F42" s="66">
        <v>6360362.78001</v>
      </c>
      <c r="G42" s="66">
        <v>22414721.233515</v>
      </c>
      <c r="H42" s="57">
        <f t="shared" si="0"/>
        <v>34802646.789571</v>
      </c>
    </row>
    <row r="43" spans="2:8" s="73" customFormat="1" ht="12.75">
      <c r="B43" s="55">
        <v>39173</v>
      </c>
      <c r="C43" s="66">
        <v>640281.466374</v>
      </c>
      <c r="D43" s="66">
        <v>2512161.464128</v>
      </c>
      <c r="E43" s="66">
        <v>2916072.649504</v>
      </c>
      <c r="F43" s="66">
        <v>6390063.768526</v>
      </c>
      <c r="G43" s="66">
        <v>22936065.481648</v>
      </c>
      <c r="H43" s="57">
        <f aca="true" t="shared" si="1" ref="H43:H50">SUM(C43:G43)</f>
        <v>35394644.830180004</v>
      </c>
    </row>
    <row r="44" spans="2:8" s="73" customFormat="1" ht="12.75">
      <c r="B44" s="55">
        <v>39203</v>
      </c>
      <c r="C44" s="66">
        <v>658429.611796</v>
      </c>
      <c r="D44" s="66">
        <v>2522853.0103</v>
      </c>
      <c r="E44" s="66">
        <v>2931261.02898</v>
      </c>
      <c r="F44" s="66">
        <v>6449450.528486</v>
      </c>
      <c r="G44" s="66">
        <v>23354344.198437</v>
      </c>
      <c r="H44" s="57">
        <f t="shared" si="1"/>
        <v>35916338.377999</v>
      </c>
    </row>
    <row r="45" spans="2:8" s="73" customFormat="1" ht="12.75">
      <c r="B45" s="55">
        <v>39234</v>
      </c>
      <c r="C45" s="66">
        <v>669946.493463</v>
      </c>
      <c r="D45" s="66">
        <v>2548748.367926</v>
      </c>
      <c r="E45" s="66">
        <v>2960537.741225</v>
      </c>
      <c r="F45" s="66">
        <v>6484407.90307</v>
      </c>
      <c r="G45" s="66">
        <v>23981103.601238</v>
      </c>
      <c r="H45" s="57">
        <f t="shared" si="1"/>
        <v>36644744.106922</v>
      </c>
    </row>
    <row r="46" spans="2:8" s="73" customFormat="1" ht="12.75">
      <c r="B46" s="55">
        <v>39264</v>
      </c>
      <c r="C46" s="66">
        <v>679399.535539</v>
      </c>
      <c r="D46" s="66">
        <v>2599658.43731</v>
      </c>
      <c r="E46" s="66">
        <v>2992113.982104</v>
      </c>
      <c r="F46" s="66">
        <v>6528095.316752</v>
      </c>
      <c r="G46" s="66">
        <v>24128947.420678</v>
      </c>
      <c r="H46" s="57">
        <f t="shared" si="1"/>
        <v>36928214.692383</v>
      </c>
    </row>
    <row r="47" spans="2:8" s="73" customFormat="1" ht="12.75">
      <c r="B47" s="55">
        <v>39295</v>
      </c>
      <c r="C47" s="66">
        <v>722111.315944</v>
      </c>
      <c r="D47" s="66">
        <v>2650420.216891</v>
      </c>
      <c r="E47" s="66">
        <v>3046184.497052</v>
      </c>
      <c r="F47" s="66">
        <v>6636279.331476</v>
      </c>
      <c r="G47" s="66">
        <v>24716577.256351</v>
      </c>
      <c r="H47" s="57">
        <f t="shared" si="1"/>
        <v>37771572.617714</v>
      </c>
    </row>
    <row r="48" spans="2:8" s="73" customFormat="1" ht="12.75">
      <c r="B48" s="55">
        <v>39326</v>
      </c>
      <c r="C48" s="66">
        <v>732209.072681</v>
      </c>
      <c r="D48" s="66">
        <v>2691932.929378</v>
      </c>
      <c r="E48" s="66">
        <v>3085643.367818</v>
      </c>
      <c r="F48" s="66">
        <v>6684619.782555</v>
      </c>
      <c r="G48" s="66">
        <v>25186383.365806</v>
      </c>
      <c r="H48" s="57">
        <f t="shared" si="1"/>
        <v>38380788.51823799</v>
      </c>
    </row>
    <row r="49" spans="2:8" s="73" customFormat="1" ht="12.75">
      <c r="B49" s="55">
        <v>39356</v>
      </c>
      <c r="C49" s="66">
        <v>740657.519188</v>
      </c>
      <c r="D49" s="66">
        <v>2758891.775643</v>
      </c>
      <c r="E49" s="66">
        <v>3135479.455131</v>
      </c>
      <c r="F49" s="66">
        <v>6782512.142694</v>
      </c>
      <c r="G49" s="66">
        <v>25191780.084777</v>
      </c>
      <c r="H49" s="57">
        <f t="shared" si="1"/>
        <v>38609320.977433</v>
      </c>
    </row>
    <row r="50" spans="2:8" s="73" customFormat="1" ht="12.75">
      <c r="B50" s="55">
        <v>39387</v>
      </c>
      <c r="C50" s="66">
        <v>754047.476568</v>
      </c>
      <c r="D50" s="66">
        <v>2800094.986172</v>
      </c>
      <c r="E50" s="66">
        <v>3175783.468977</v>
      </c>
      <c r="F50" s="66">
        <v>6909908.050064</v>
      </c>
      <c r="G50" s="66">
        <v>26163101.869353</v>
      </c>
      <c r="H50" s="57">
        <f t="shared" si="1"/>
        <v>39802935.851134</v>
      </c>
    </row>
    <row r="51" spans="2:8" s="50" customFormat="1" ht="12.75">
      <c r="B51" s="62">
        <v>39417</v>
      </c>
      <c r="C51" s="63">
        <v>767684.013521</v>
      </c>
      <c r="D51" s="63">
        <v>2845528.000676</v>
      </c>
      <c r="E51" s="63">
        <v>3198321.698166</v>
      </c>
      <c r="F51" s="63">
        <v>6990720.727631</v>
      </c>
      <c r="G51" s="63">
        <v>27103073.835106</v>
      </c>
      <c r="H51" s="70">
        <f>SUM(C51:G51)</f>
        <v>40905328.2751</v>
      </c>
    </row>
    <row r="52" spans="2:8" s="73" customFormat="1" ht="12.75">
      <c r="B52" s="55">
        <v>39448</v>
      </c>
      <c r="C52" s="66">
        <v>773427.847818</v>
      </c>
      <c r="D52" s="66">
        <v>2867698.902205</v>
      </c>
      <c r="E52" s="66">
        <v>3214427.123476</v>
      </c>
      <c r="F52" s="66">
        <v>7009762.345849</v>
      </c>
      <c r="G52" s="66">
        <v>27523520.142201</v>
      </c>
      <c r="H52" s="57">
        <f>SUM(C52:G52)</f>
        <v>41388836.361549</v>
      </c>
    </row>
    <row r="53" spans="2:8" s="73" customFormat="1" ht="12.75">
      <c r="B53" s="55">
        <v>39479</v>
      </c>
      <c r="C53" s="66">
        <v>779300.462051</v>
      </c>
      <c r="D53" s="66">
        <v>2891282.151641</v>
      </c>
      <c r="E53" s="66">
        <v>3217254.974551</v>
      </c>
      <c r="F53" s="66">
        <v>7053986.246047</v>
      </c>
      <c r="G53" s="66">
        <v>27793207.17079</v>
      </c>
      <c r="H53" s="57">
        <f aca="true" t="shared" si="2" ref="H53:H60">SUM(C53:G53)</f>
        <v>41735031.00508</v>
      </c>
    </row>
    <row r="54" spans="2:8" s="73" customFormat="1" ht="12.75">
      <c r="B54" s="55">
        <v>39508</v>
      </c>
      <c r="C54" s="66">
        <v>794760.427565</v>
      </c>
      <c r="D54" s="66">
        <v>2914433.250448</v>
      </c>
      <c r="E54" s="66">
        <v>3234041.884307</v>
      </c>
      <c r="F54" s="66">
        <v>7089871.124415</v>
      </c>
      <c r="G54" s="66">
        <v>28469462.573568</v>
      </c>
      <c r="H54" s="57">
        <f t="shared" si="2"/>
        <v>42502569.260303006</v>
      </c>
    </row>
    <row r="55" spans="2:8" s="73" customFormat="1" ht="12.75">
      <c r="B55" s="55">
        <v>39539</v>
      </c>
      <c r="C55" s="66">
        <v>862467.837422</v>
      </c>
      <c r="D55" s="66">
        <v>2952827.832362</v>
      </c>
      <c r="E55" s="66">
        <v>3267384.399064</v>
      </c>
      <c r="F55" s="66">
        <v>7204599.674121</v>
      </c>
      <c r="G55" s="66">
        <v>29358613.272521</v>
      </c>
      <c r="H55" s="57">
        <f t="shared" si="2"/>
        <v>43645893.01549</v>
      </c>
    </row>
    <row r="56" spans="2:8" s="73" customFormat="1" ht="12.75">
      <c r="B56" s="55">
        <v>39569</v>
      </c>
      <c r="C56" s="66">
        <v>869478.236721</v>
      </c>
      <c r="D56" s="66">
        <v>2968663.619695</v>
      </c>
      <c r="E56" s="66">
        <v>3280666.95877</v>
      </c>
      <c r="F56" s="66">
        <v>7307893.289961</v>
      </c>
      <c r="G56" s="66">
        <v>30298738.535277</v>
      </c>
      <c r="H56" s="57">
        <f t="shared" si="2"/>
        <v>44725440.640424</v>
      </c>
    </row>
    <row r="57" spans="2:8" s="73" customFormat="1" ht="12.75">
      <c r="B57" s="55">
        <v>39600</v>
      </c>
      <c r="C57" s="66">
        <v>877099.821363</v>
      </c>
      <c r="D57" s="66">
        <v>3004643.63499</v>
      </c>
      <c r="E57" s="66">
        <v>3320354.729673</v>
      </c>
      <c r="F57" s="66">
        <v>7477837.089677</v>
      </c>
      <c r="G57" s="66">
        <v>30647074.980144</v>
      </c>
      <c r="H57" s="57">
        <f t="shared" si="2"/>
        <v>45327010.25584701</v>
      </c>
    </row>
    <row r="58" spans="2:8" s="73" customFormat="1" ht="12.75">
      <c r="B58" s="55">
        <v>39630</v>
      </c>
      <c r="C58" s="66">
        <v>929973.991941</v>
      </c>
      <c r="D58" s="66">
        <v>3037607.824125</v>
      </c>
      <c r="E58" s="66">
        <v>3359242.920863</v>
      </c>
      <c r="F58" s="66">
        <v>7477784.882259</v>
      </c>
      <c r="G58" s="66">
        <v>30260657.390478</v>
      </c>
      <c r="H58" s="57">
        <f t="shared" si="2"/>
        <v>45065267.009665996</v>
      </c>
    </row>
    <row r="59" spans="2:8" s="73" customFormat="1" ht="12.75">
      <c r="B59" s="55">
        <v>39661</v>
      </c>
      <c r="C59" s="66">
        <v>953981.043897</v>
      </c>
      <c r="D59" s="66">
        <v>3073815.422897</v>
      </c>
      <c r="E59" s="66">
        <v>3405175.568358</v>
      </c>
      <c r="F59" s="66">
        <v>7591427.573347</v>
      </c>
      <c r="G59" s="66">
        <v>30990345.639064</v>
      </c>
      <c r="H59" s="57">
        <f t="shared" si="2"/>
        <v>46014745.247563</v>
      </c>
    </row>
    <row r="60" spans="2:8" s="11" customFormat="1" ht="12.75">
      <c r="B60" s="55">
        <v>39692</v>
      </c>
      <c r="C60" s="66">
        <v>962925.43794</v>
      </c>
      <c r="D60" s="66">
        <v>3097367.250569</v>
      </c>
      <c r="E60" s="66">
        <v>3436055.969798</v>
      </c>
      <c r="F60" s="66">
        <v>7695931.042087</v>
      </c>
      <c r="G60" s="66">
        <v>32070227.756296</v>
      </c>
      <c r="H60" s="57">
        <f t="shared" si="2"/>
        <v>47262507.45669</v>
      </c>
    </row>
    <row r="61" spans="2:8" s="11" customFormat="1" ht="12.75">
      <c r="B61" s="55">
        <v>39722</v>
      </c>
      <c r="C61" s="66">
        <v>971465.718694</v>
      </c>
      <c r="D61" s="66">
        <v>3129352.05087</v>
      </c>
      <c r="E61" s="66">
        <v>3488211.758663</v>
      </c>
      <c r="F61" s="66">
        <v>7857750.839499</v>
      </c>
      <c r="G61" s="66">
        <v>34010000.527052</v>
      </c>
      <c r="H61" s="57">
        <v>49456780.894778</v>
      </c>
    </row>
    <row r="62" spans="2:8" s="11" customFormat="1" ht="12.75">
      <c r="B62" s="55">
        <v>39753</v>
      </c>
      <c r="C62" s="66">
        <v>975073.679433</v>
      </c>
      <c r="D62" s="66">
        <v>3140522.108577</v>
      </c>
      <c r="E62" s="66">
        <v>3481009.658513</v>
      </c>
      <c r="F62" s="66">
        <v>7853858.343704</v>
      </c>
      <c r="G62" s="66">
        <v>34571890.707751</v>
      </c>
      <c r="H62" s="57">
        <v>50022354.497978</v>
      </c>
    </row>
    <row r="63" spans="2:8" s="85" customFormat="1" ht="12.75">
      <c r="B63" s="62">
        <v>39783</v>
      </c>
      <c r="C63" s="63">
        <v>979668.455198</v>
      </c>
      <c r="D63" s="63">
        <v>3143976.249317</v>
      </c>
      <c r="E63" s="63">
        <v>3455186.327132</v>
      </c>
      <c r="F63" s="63">
        <v>7734943.672286</v>
      </c>
      <c r="G63" s="63">
        <v>34576034.449477</v>
      </c>
      <c r="H63" s="70">
        <v>49889809.15341</v>
      </c>
    </row>
    <row r="64" spans="2:8" s="11" customFormat="1" ht="12.75">
      <c r="B64" s="55"/>
      <c r="C64" s="66"/>
      <c r="D64" s="66"/>
      <c r="E64" s="66"/>
      <c r="F64" s="66"/>
      <c r="G64" s="66"/>
      <c r="H64" s="57"/>
    </row>
    <row r="66" ht="12.75"/>
    <row r="67" ht="12.75"/>
    <row r="68" ht="12.75"/>
    <row r="69" ht="12.75"/>
    <row r="70" ht="12.75"/>
    <row r="71" ht="12.75"/>
    <row r="72" ht="12.75"/>
    <row r="73" ht="12.75"/>
    <row r="75" ht="12.75">
      <c r="C75" s="80"/>
    </row>
    <row r="76" spans="6:7" ht="12.75">
      <c r="F76" s="79"/>
      <c r="G76" s="79"/>
    </row>
    <row r="77" spans="6:7" ht="12.75">
      <c r="F77" s="79"/>
      <c r="G77" s="79"/>
    </row>
    <row r="78" spans="6:7" ht="12.75">
      <c r="F78" s="79"/>
      <c r="G78" s="79"/>
    </row>
    <row r="79" spans="6:7" ht="12.75">
      <c r="F79" s="79"/>
      <c r="G79" s="79"/>
    </row>
    <row r="80" spans="6:7" ht="12.75">
      <c r="F80" s="79"/>
      <c r="G80" s="79"/>
    </row>
    <row r="81" spans="6:7" ht="12.75">
      <c r="F81" s="79"/>
      <c r="G81" s="79"/>
    </row>
    <row r="82" spans="3:7" ht="12.75">
      <c r="C82" s="82"/>
      <c r="D82" s="82"/>
      <c r="E82" s="82"/>
      <c r="F82" s="82"/>
      <c r="G82" s="82"/>
    </row>
    <row r="83" spans="3:7" ht="12.75">
      <c r="C83" s="82"/>
      <c r="D83" s="82"/>
      <c r="E83" s="82"/>
      <c r="F83" s="82"/>
      <c r="G83" s="82"/>
    </row>
    <row r="84" spans="3:7" ht="12.75">
      <c r="C84" s="82"/>
      <c r="D84" s="82"/>
      <c r="E84" s="82"/>
      <c r="F84" s="82"/>
      <c r="G84" s="82"/>
    </row>
    <row r="85" spans="3:7" ht="12.75">
      <c r="C85" s="82"/>
      <c r="D85" s="82"/>
      <c r="E85" s="82"/>
      <c r="F85" s="82"/>
      <c r="G85" s="82"/>
    </row>
  </sheetData>
  <printOptions horizontalCentered="1" verticalCentered="1"/>
  <pageMargins left="0.7874015748031497" right="0.7874015748031497" top="0.984251968503937" bottom="0.984251968503937" header="0" footer="0"/>
  <pageSetup horizontalDpi="600" verticalDpi="600" orientation="landscape" scale="97" r:id="rId2"/>
  <rowBreaks count="1" manualBreakCount="1">
    <brk id="39" max="9" man="1"/>
  </rowBreaks>
  <drawing r:id="rId1"/>
</worksheet>
</file>

<file path=xl/worksheets/sheet6.xml><?xml version="1.0" encoding="utf-8"?>
<worksheet xmlns="http://schemas.openxmlformats.org/spreadsheetml/2006/main" xmlns:r="http://schemas.openxmlformats.org/officeDocument/2006/relationships">
  <sheetPr>
    <tabColor indexed="21"/>
  </sheetPr>
  <dimension ref="L2:L2"/>
  <sheetViews>
    <sheetView workbookViewId="0" topLeftCell="A1">
      <selection activeCell="A1" sqref="A1"/>
    </sheetView>
  </sheetViews>
  <sheetFormatPr defaultColWidth="11.421875" defaultRowHeight="12.75"/>
  <cols>
    <col min="1" max="1" width="2.8515625" style="42" customWidth="1"/>
    <col min="2" max="16384" width="11.421875" style="42" customWidth="1"/>
  </cols>
  <sheetData>
    <row r="1" ht="12.75"/>
    <row r="2" ht="12.75">
      <c r="L2" s="8" t="s">
        <v>35</v>
      </c>
    </row>
    <row r="3" ht="12.75"/>
  </sheetData>
  <printOptions/>
  <pageMargins left="0.52" right="0.45" top="1" bottom="1" header="0" footer="0"/>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Deudores Comerciales del Sistema Bancario</dc:title>
  <dc:subject/>
  <dc:creator>Superintendencia de Bancos e Instituciones Financieras - SBIF</dc:creator>
  <cp:keywords/>
  <dc:description/>
  <cp:lastModifiedBy>Administrador</cp:lastModifiedBy>
  <cp:lastPrinted>2005-08-24T20:21:40Z</cp:lastPrinted>
  <dcterms:created xsi:type="dcterms:W3CDTF">2005-03-02T21:16:23Z</dcterms:created>
  <dcterms:modified xsi:type="dcterms:W3CDTF">2009-02-18T23:04:19Z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