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30.06.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<sst xmlns="http://schemas.openxmlformats.org/spreadsheetml/2006/main" count="62" uniqueCount="55">
  <si>
    <t>NOMBRE CORTO</t>
  </si>
  <si>
    <t>RAZÓN SOCIAL</t>
  </si>
  <si>
    <t>RAZÓN ENDEUDAMIENTO</t>
  </si>
  <si>
    <t>PATRIMONIO</t>
  </si>
  <si>
    <t>Número de veces</t>
  </si>
  <si>
    <t>Cifras en UF</t>
  </si>
  <si>
    <t>A Marzo 2013</t>
  </si>
  <si>
    <t>A Junio 2013</t>
  </si>
  <si>
    <t>CRUZ DEL SUR PRINCIPAL</t>
  </si>
  <si>
    <t>HIPOTECARIA CRUZ DEL SUR PRINCIPAL S.A.</t>
  </si>
  <si>
    <t>HOGAR Y MUTUO</t>
  </si>
  <si>
    <t xml:space="preserve">ADMINISTRADORA DE MUTUOS HIPOTECARIOS HOGAR Y MUTUO S.A. </t>
  </si>
  <si>
    <t>M Y V MUTUOS</t>
  </si>
  <si>
    <t>ADMINISTRADORA DE MUTUOS HIPOTECARIOS M Y V S.A.</t>
  </si>
  <si>
    <t>BICE</t>
  </si>
  <si>
    <t xml:space="preserve">BICE HIPOTECARIA ADMINISTRADORA DE MUTUOS HIPOTECARIOS S.A.  </t>
  </si>
  <si>
    <t>CIMENTA</t>
  </si>
  <si>
    <t xml:space="preserve">CIMENTA MUTUO HIPOTECARIO S.A. </t>
  </si>
  <si>
    <t>CONTEMPORA</t>
  </si>
  <si>
    <t>CONTEMPORA CREDITOS HIPOTECARIOS S.A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</si>
  <si>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</si>
  <si>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</si>
  <si>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</si>
  <si>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</si>
  <si>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</si>
  <si>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</si>
  <si>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</si>
  <si>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</si>
  <si>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</si>
  <si>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</si>
  <si>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ACFIN</t>
  </si>
  <si>
    <t>AGENTE ADMINISTRADOR DE MUTUOS HIPOTECARIOS ACFIN S.A.</t>
  </si>
  <si>
    <t>CCAF LA ARAUCANA</t>
  </si>
  <si>
    <t>CAJA DE COMPENSACION DE ASIGNACION FAMILIAR LA ARAUCANA</t>
  </si>
  <si>
    <t>(3)</t>
  </si>
  <si>
    <t>CCAF LOS ANDES</t>
  </si>
  <si>
    <t>CAJA DE COMPENSACION DE ASIGNACION FAMILIAR DE LOS ANDES</t>
  </si>
  <si>
    <t>CCAF LOS HEROES</t>
  </si>
  <si>
    <t>CAJA DE COMPENSACION DE ASIGNACION FAMILIAR DE LOS HEROES</t>
  </si>
  <si>
    <t>TOTAL MERCADO</t>
  </si>
  <si>
    <t>PROMEDIO MERCADO PONDERADO</t>
  </si>
  <si>
    <t>PROMEDIO MERCADO (simple)</t>
  </si>
  <si>
    <t>DESVIACIÓN ESTÁNDAR</t>
  </si>
  <si>
    <t>OBSERVACIONES GENERALES</t>
  </si>
  <si>
    <t>(1)Endeudamiento</t>
  </si>
  <si>
    <t>Razón de Endeudamiento: Cuociente entre el Pasivo Exigible y el Patrimonio.</t>
  </si>
  <si>
    <t>Limite máximo de endeudamiento&lt; = 10 veces</t>
  </si>
  <si>
    <t>(2) Patrimonio</t>
  </si>
  <si>
    <t>Patrimonio: El Patrimonio mínimo para el periodo debe ser superior a UF10.000</t>
  </si>
  <si>
    <r>
      <t>Notas</t>
    </r>
    <r>
      <rPr>
        <sz val="10"/>
        <color indexed="56"/>
        <rFont val="Arial"/>
        <family val="2"/>
      </rPr>
      <t xml:space="preserve">: </t>
    </r>
  </si>
  <si>
    <t>* La Razón de Endeudamiento y Nivel Patrimonial es calculado por esta Superintendencia de acuerdo a la información financiera enviada por los Agentes Administradores de Mutuos Hipotecarios Endosables en su FECU.</t>
  </si>
  <si>
    <t>* Los Promedios de Mercado Simples y Ponderados, y la Desviación Estándar a Marzo de 2013, son calculados considerando las 15 Administradoras vigentes.</t>
  </si>
  <si>
    <t>(3) Se incorpora la información de los Estados Finacieros al 30.06.2013 de las Cajas de Compensación de Asignación Familiar Los Andes, Los Héroes y La Araucana, que cuentan con un plazo de 75 días para presentar sus EEFF al 30.06.2013 bajo IFRS.</t>
  </si>
  <si>
    <t>* Los Promedios de Mercado Simples y Ponderados, y la Desviación Estándar a Junio de 2013, son calculados considerando las 15 Administradoras que han presentado FECU al 12 de Septiembre de 2013.</t>
  </si>
  <si>
    <t>Información de Endeudamiento y Patrimonio de las Administradoras de Mutuos Hipotecarios al 30 de Junio de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</si>
</sst>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;\(#,##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6"/>
      <name val="Arial"/>
      <family val="2"/>
    </font>
    <font>
      <b/>
      <u val="single"/>
      <sz val="10"/>
      <name val="Arial"/>
      <family val="2"/>
    </font>
    <font>
      <u val="single"/>
      <sz val="10"/>
      <color indexed="56"/>
      <name val="Arial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Arial"/>
      <family val="2"/>
    </font>
    <font>
      <sz val="11"/>
      <color rgb="FF002060"/>
      <name val="Calibri"/>
      <family val="2"/>
    </font>
    <font>
      <sz val="10"/>
      <color rgb="FF002060"/>
      <name val="Arial"/>
      <family val="2"/>
    </font>
    <font>
      <b/>
      <sz val="11"/>
      <color theme="1"/>
      <name val="Arial"/>
      <family val="2"/>
    </font>
    <font>
      <u val="single"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5" fontId="0" fillId="0" borderId="0" xfId="47" applyNumberFormat="1" applyFont="1" applyAlignment="1">
      <alignment/>
    </xf>
    <xf numFmtId="3" fontId="0" fillId="0" borderId="0" xfId="0" applyNumberFormat="1" applyAlignment="1">
      <alignment/>
    </xf>
    <xf numFmtId="49" fontId="4" fillId="33" borderId="10" xfId="53" applyNumberFormat="1" applyFont="1" applyFill="1" applyBorder="1" applyAlignment="1">
      <alignment horizontal="center" vertical="center" wrapText="1"/>
      <protection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49" fontId="4" fillId="33" borderId="0" xfId="53" applyNumberFormat="1" applyFont="1" applyFill="1" applyBorder="1" applyAlignment="1">
      <alignment horizontal="center" vertical="center" wrapText="1"/>
      <protection/>
    </xf>
    <xf numFmtId="49" fontId="4" fillId="33" borderId="12" xfId="53" applyNumberFormat="1" applyFont="1" applyFill="1" applyBorder="1" applyAlignment="1">
      <alignment horizontal="center" vertical="center" wrapText="1"/>
      <protection/>
    </xf>
    <xf numFmtId="49" fontId="3" fillId="33" borderId="0" xfId="53" applyNumberFormat="1" applyFill="1" applyBorder="1" applyAlignment="1">
      <alignment horizontal="center"/>
      <protection/>
    </xf>
    <xf numFmtId="49" fontId="3" fillId="33" borderId="12" xfId="53" applyNumberFormat="1" applyFill="1" applyBorder="1" applyAlignment="1">
      <alignment horizontal="center"/>
      <protection/>
    </xf>
    <xf numFmtId="2" fontId="4" fillId="33" borderId="13" xfId="53" applyNumberFormat="1" applyFont="1" applyFill="1" applyBorder="1" applyAlignment="1">
      <alignment horizontal="center"/>
      <protection/>
    </xf>
    <xf numFmtId="49" fontId="4" fillId="33" borderId="14" xfId="53" applyNumberFormat="1" applyFont="1" applyFill="1" applyBorder="1" applyAlignment="1">
      <alignment horizontal="center"/>
      <protection/>
    </xf>
    <xf numFmtId="49" fontId="4" fillId="33" borderId="15" xfId="53" applyNumberFormat="1" applyFont="1" applyFill="1" applyBorder="1" applyAlignment="1">
      <alignment horizontal="center"/>
      <protection/>
    </xf>
    <xf numFmtId="2" fontId="6" fillId="34" borderId="16" xfId="45" applyNumberFormat="1" applyFont="1" applyFill="1" applyBorder="1" applyAlignment="1" applyProtection="1">
      <alignment horizontal="left"/>
      <protection/>
    </xf>
    <xf numFmtId="2" fontId="3" fillId="34" borderId="17" xfId="53" applyNumberFormat="1" applyFill="1" applyBorder="1">
      <alignment/>
      <protection/>
    </xf>
    <xf numFmtId="4" fontId="44" fillId="35" borderId="12" xfId="53" applyNumberFormat="1" applyFont="1" applyFill="1" applyBorder="1" applyAlignment="1">
      <alignment horizontal="right"/>
      <protection/>
    </xf>
    <xf numFmtId="4" fontId="44" fillId="35" borderId="12" xfId="49" applyNumberFormat="1" applyFont="1" applyFill="1" applyBorder="1" applyAlignment="1">
      <alignment horizontal="right"/>
    </xf>
    <xf numFmtId="49" fontId="44" fillId="35" borderId="12" xfId="53" applyNumberFormat="1" applyFont="1" applyFill="1" applyBorder="1">
      <alignment/>
      <protection/>
    </xf>
    <xf numFmtId="3" fontId="44" fillId="35" borderId="12" xfId="53" applyNumberFormat="1" applyFont="1" applyFill="1" applyBorder="1">
      <alignment/>
      <protection/>
    </xf>
    <xf numFmtId="49" fontId="44" fillId="35" borderId="12" xfId="49" applyNumberFormat="1" applyFont="1" applyFill="1" applyBorder="1" applyAlignment="1">
      <alignment horizontal="center"/>
    </xf>
    <xf numFmtId="2" fontId="3" fillId="34" borderId="17" xfId="53" applyNumberFormat="1" applyFont="1" applyFill="1" applyBorder="1">
      <alignment/>
      <protection/>
    </xf>
    <xf numFmtId="49" fontId="44" fillId="35" borderId="12" xfId="49" applyNumberFormat="1" applyFont="1" applyFill="1" applyBorder="1" applyAlignment="1">
      <alignment horizontal="right"/>
    </xf>
    <xf numFmtId="3" fontId="44" fillId="35" borderId="12" xfId="49" applyNumberFormat="1" applyFont="1" applyFill="1" applyBorder="1" applyAlignment="1">
      <alignment horizontal="right"/>
    </xf>
    <xf numFmtId="2" fontId="6" fillId="35" borderId="16" xfId="45" applyNumberFormat="1" applyFont="1" applyFill="1" applyBorder="1" applyAlignment="1" applyProtection="1">
      <alignment horizontal="left"/>
      <protection/>
    </xf>
    <xf numFmtId="2" fontId="3" fillId="35" borderId="17" xfId="53" applyNumberFormat="1" applyFill="1" applyBorder="1">
      <alignment/>
      <protection/>
    </xf>
    <xf numFmtId="2" fontId="3" fillId="0" borderId="13" xfId="53" applyNumberFormat="1" applyBorder="1">
      <alignment/>
      <protection/>
    </xf>
    <xf numFmtId="49" fontId="4" fillId="33" borderId="13" xfId="53" applyNumberFormat="1" applyFont="1" applyFill="1" applyBorder="1" applyAlignment="1">
      <alignment horizontal="center"/>
      <protection/>
    </xf>
    <xf numFmtId="165" fontId="4" fillId="33" borderId="13" xfId="47" applyNumberFormat="1" applyFont="1" applyFill="1" applyBorder="1" applyAlignment="1">
      <alignment horizontal="center"/>
    </xf>
    <xf numFmtId="3" fontId="4" fillId="33" borderId="18" xfId="53" applyNumberFormat="1" applyFont="1" applyFill="1" applyBorder="1" applyAlignment="1">
      <alignment horizontal="right"/>
      <protection/>
    </xf>
    <xf numFmtId="165" fontId="0" fillId="0" borderId="0" xfId="0" applyNumberFormat="1" applyAlignment="1">
      <alignment/>
    </xf>
    <xf numFmtId="2" fontId="3" fillId="35" borderId="0" xfId="53" applyNumberFormat="1" applyFill="1" applyBorder="1">
      <alignment/>
      <protection/>
    </xf>
    <xf numFmtId="2" fontId="4" fillId="35" borderId="0" xfId="53" applyNumberFormat="1" applyFont="1" applyFill="1" applyBorder="1" applyAlignment="1">
      <alignment horizontal="right"/>
      <protection/>
    </xf>
    <xf numFmtId="49" fontId="4" fillId="33" borderId="0" xfId="49" applyNumberFormat="1" applyFont="1" applyFill="1" applyBorder="1" applyAlignment="1">
      <alignment/>
    </xf>
    <xf numFmtId="49" fontId="4" fillId="33" borderId="12" xfId="49" applyNumberFormat="1" applyFont="1" applyFill="1" applyBorder="1" applyAlignment="1">
      <alignment/>
    </xf>
    <xf numFmtId="49" fontId="4" fillId="33" borderId="18" xfId="53" applyNumberFormat="1" applyFont="1" applyFill="1" applyBorder="1" applyAlignment="1">
      <alignment horizontal="center"/>
      <protection/>
    </xf>
    <xf numFmtId="165" fontId="4" fillId="33" borderId="19" xfId="47" applyNumberFormat="1" applyFont="1" applyFill="1" applyBorder="1" applyAlignment="1">
      <alignment horizontal="center"/>
    </xf>
    <xf numFmtId="0" fontId="3" fillId="0" borderId="0" xfId="53">
      <alignment/>
      <protection/>
    </xf>
    <xf numFmtId="3" fontId="4" fillId="33" borderId="18" xfId="49" applyNumberFormat="1" applyFont="1" applyFill="1" applyBorder="1" applyAlignment="1">
      <alignment horizontal="right"/>
    </xf>
    <xf numFmtId="49" fontId="3" fillId="35" borderId="0" xfId="53" applyNumberFormat="1" applyFill="1" applyBorder="1">
      <alignment/>
      <protection/>
    </xf>
    <xf numFmtId="165" fontId="3" fillId="35" borderId="0" xfId="47" applyNumberFormat="1" applyFont="1" applyFill="1" applyBorder="1" applyAlignment="1">
      <alignment/>
    </xf>
    <xf numFmtId="3" fontId="3" fillId="35" borderId="0" xfId="53" applyNumberFormat="1" applyFill="1" applyBorder="1">
      <alignment/>
      <protection/>
    </xf>
    <xf numFmtId="2" fontId="8" fillId="35" borderId="0" xfId="53" applyNumberFormat="1" applyFont="1" applyFill="1" applyBorder="1" applyAlignment="1">
      <alignment horizontal="left"/>
      <protection/>
    </xf>
    <xf numFmtId="49" fontId="3" fillId="35" borderId="0" xfId="53" applyNumberFormat="1" applyFill="1" applyBorder="1" applyAlignment="1">
      <alignment horizontal="center"/>
      <protection/>
    </xf>
    <xf numFmtId="3" fontId="3" fillId="35" borderId="0" xfId="53" applyNumberFormat="1" applyFill="1" applyBorder="1" applyAlignment="1">
      <alignment horizontal="center"/>
      <protection/>
    </xf>
    <xf numFmtId="165" fontId="3" fillId="35" borderId="0" xfId="47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166" fontId="46" fillId="35" borderId="0" xfId="53" applyNumberFormat="1" applyFont="1" applyFill="1" applyBorder="1" applyAlignment="1">
      <alignment horizontal="left"/>
      <protection/>
    </xf>
    <xf numFmtId="0" fontId="46" fillId="0" borderId="0" xfId="53" applyFont="1">
      <alignment/>
      <protection/>
    </xf>
    <xf numFmtId="166" fontId="46" fillId="35" borderId="0" xfId="53" applyNumberFormat="1" applyFont="1" applyFill="1" applyBorder="1" applyAlignment="1">
      <alignment/>
      <protection/>
    </xf>
    <xf numFmtId="49" fontId="46" fillId="35" borderId="0" xfId="53" applyNumberFormat="1" applyFont="1" applyFill="1" applyBorder="1" applyAlignment="1">
      <alignment/>
      <protection/>
    </xf>
    <xf numFmtId="165" fontId="46" fillId="35" borderId="0" xfId="47" applyNumberFormat="1" applyFont="1" applyFill="1" applyBorder="1" applyAlignment="1">
      <alignment/>
    </xf>
    <xf numFmtId="3" fontId="46" fillId="35" borderId="0" xfId="53" applyNumberFormat="1" applyFont="1" applyFill="1" applyBorder="1" applyAlignment="1">
      <alignment/>
      <protection/>
    </xf>
    <xf numFmtId="49" fontId="45" fillId="0" borderId="0" xfId="0" applyNumberFormat="1" applyFont="1" applyAlignment="1">
      <alignment/>
    </xf>
    <xf numFmtId="165" fontId="45" fillId="0" borderId="0" xfId="47" applyNumberFormat="1" applyFont="1" applyAlignment="1">
      <alignment/>
    </xf>
    <xf numFmtId="3" fontId="45" fillId="0" borderId="0" xfId="0" applyNumberFormat="1" applyFont="1" applyAlignment="1">
      <alignment/>
    </xf>
    <xf numFmtId="166" fontId="46" fillId="35" borderId="0" xfId="54" applyNumberFormat="1" applyFont="1" applyFill="1" applyBorder="1" applyAlignment="1">
      <alignment wrapText="1"/>
      <protection/>
    </xf>
    <xf numFmtId="164" fontId="4" fillId="33" borderId="13" xfId="49" applyNumberFormat="1" applyFont="1" applyFill="1" applyBorder="1" applyAlignment="1">
      <alignment/>
    </xf>
    <xf numFmtId="164" fontId="4" fillId="33" borderId="13" xfId="53" applyNumberFormat="1" applyFont="1" applyFill="1" applyBorder="1" applyAlignment="1">
      <alignment horizontal="center"/>
      <protection/>
    </xf>
    <xf numFmtId="166" fontId="46" fillId="35" borderId="0" xfId="53" applyNumberFormat="1" applyFont="1" applyFill="1" applyBorder="1" applyAlignment="1">
      <alignment horizontal="left"/>
      <protection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2" fontId="4" fillId="33" borderId="24" xfId="53" applyNumberFormat="1" applyFont="1" applyFill="1" applyBorder="1" applyAlignment="1">
      <alignment horizontal="center" vertical="center" wrapText="1"/>
      <protection/>
    </xf>
    <xf numFmtId="2" fontId="4" fillId="33" borderId="25" xfId="53" applyNumberFormat="1" applyFont="1" applyFill="1" applyBorder="1" applyAlignment="1">
      <alignment horizontal="center" vertical="center" wrapText="1"/>
      <protection/>
    </xf>
    <xf numFmtId="2" fontId="4" fillId="33" borderId="26" xfId="53" applyNumberFormat="1" applyFont="1" applyFill="1" applyBorder="1" applyAlignment="1">
      <alignment horizontal="center" vertical="center" wrapText="1"/>
      <protection/>
    </xf>
    <xf numFmtId="2" fontId="4" fillId="33" borderId="27" xfId="53" applyNumberFormat="1" applyFont="1" applyFill="1" applyBorder="1" applyAlignment="1">
      <alignment horizontal="center" vertical="center" wrapText="1"/>
      <protection/>
    </xf>
    <xf numFmtId="2" fontId="4" fillId="33" borderId="17" xfId="53" applyNumberFormat="1" applyFont="1" applyFill="1" applyBorder="1" applyAlignment="1">
      <alignment horizontal="center" vertical="center" wrapText="1"/>
      <protection/>
    </xf>
    <xf numFmtId="2" fontId="4" fillId="33" borderId="28" xfId="53" applyNumberFormat="1" applyFont="1" applyFill="1" applyBorder="1" applyAlignment="1">
      <alignment horizontal="center" vertical="center" wrapText="1"/>
      <protection/>
    </xf>
    <xf numFmtId="2" fontId="4" fillId="33" borderId="20" xfId="53" applyNumberFormat="1" applyFont="1" applyFill="1" applyBorder="1" applyAlignment="1">
      <alignment horizontal="center" vertical="center" wrapText="1"/>
      <protection/>
    </xf>
    <xf numFmtId="0" fontId="4" fillId="33" borderId="21" xfId="53" applyFont="1" applyFill="1" applyBorder="1" applyAlignment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33" borderId="29" xfId="53" applyFont="1" applyFill="1" applyBorder="1" applyAlignment="1">
      <alignment horizontal="center" vertical="center" wrapText="1"/>
      <protection/>
    </xf>
    <xf numFmtId="166" fontId="3" fillId="33" borderId="16" xfId="53" applyNumberFormat="1" applyFill="1" applyBorder="1" applyAlignment="1">
      <alignment horizontal="center"/>
      <protection/>
    </xf>
    <xf numFmtId="166" fontId="3" fillId="33" borderId="29" xfId="53" applyNumberFormat="1" applyFill="1" applyBorder="1" applyAlignment="1">
      <alignment horizontal="center"/>
      <protection/>
    </xf>
    <xf numFmtId="2" fontId="3" fillId="33" borderId="16" xfId="53" applyNumberFormat="1" applyFill="1" applyBorder="1" applyAlignment="1">
      <alignment horizontal="center"/>
      <protection/>
    </xf>
    <xf numFmtId="0" fontId="3" fillId="33" borderId="29" xfId="53" applyFill="1" applyBorder="1" applyAlignment="1">
      <alignment horizontal="center"/>
      <protection/>
    </xf>
    <xf numFmtId="2" fontId="4" fillId="35" borderId="0" xfId="53" applyNumberFormat="1" applyFont="1" applyFill="1" applyBorder="1" applyAlignment="1">
      <alignment horizontal="center"/>
      <protection/>
    </xf>
    <xf numFmtId="3" fontId="3" fillId="35" borderId="0" xfId="53" applyNumberFormat="1" applyFill="1" applyBorder="1" applyAlignment="1">
      <alignment horizontal="center"/>
      <protection/>
    </xf>
    <xf numFmtId="2" fontId="48" fillId="35" borderId="0" xfId="53" applyNumberFormat="1" applyFont="1" applyFill="1" applyBorder="1" applyAlignment="1">
      <alignment horizontal="left"/>
      <protection/>
    </xf>
    <xf numFmtId="2" fontId="46" fillId="35" borderId="0" xfId="53" applyNumberFormat="1" applyFont="1" applyFill="1" applyBorder="1" applyAlignment="1">
      <alignment horizontal="left"/>
      <protection/>
    </xf>
    <xf numFmtId="166" fontId="46" fillId="35" borderId="0" xfId="54" applyNumberFormat="1" applyFont="1" applyFill="1" applyBorder="1" applyAlignment="1">
      <alignment horizontal="left" wrapText="1"/>
      <protection/>
    </xf>
    <xf numFmtId="166" fontId="48" fillId="35" borderId="0" xfId="54" applyNumberFormat="1" applyFont="1" applyFill="1" applyBorder="1" applyAlignment="1">
      <alignment horizontal="left" wrapText="1"/>
      <protection/>
    </xf>
    <xf numFmtId="166" fontId="48" fillId="35" borderId="0" xfId="53" applyNumberFormat="1" applyFont="1" applyFill="1" applyBorder="1" applyAlignment="1">
      <alignment horizontal="left"/>
      <protection/>
    </xf>
    <xf numFmtId="0" fontId="46" fillId="0" borderId="0" xfId="53" applyFont="1" applyAlignment="1">
      <alignment horizontal="left"/>
      <protection/>
    </xf>
    <xf numFmtId="0" fontId="46" fillId="0" borderId="0" xfId="0" applyFont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tuarias%20y%20Bomberos\Mutuarias\Archivos%20de%20Mutuarias\C&#225;lculo%20Informaci&#243;n%20Web%20Mutuos%20Hipotecarios\Informaci&#243;n%20Fecu%20Trimestral\Tablas%20Endeudamiento%20Patrimonio%20Mar.%202013%20-%20Jun.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.06.2013"/>
      <sheetName val="Cálculo al 30.06.2013"/>
      <sheetName val="Cálculo al 31.03.2013"/>
    </sheetNames>
    <sheetDataSet>
      <sheetData sheetId="1">
        <row r="7">
          <cell r="F7">
            <v>133316.2383213865</v>
          </cell>
          <cell r="G7">
            <v>7.784414724193798</v>
          </cell>
        </row>
        <row r="8">
          <cell r="F8">
            <v>19585.107560735793</v>
          </cell>
          <cell r="G8">
            <v>0.5009182880072927</v>
          </cell>
        </row>
        <row r="9">
          <cell r="F9">
            <v>11156.858257700305</v>
          </cell>
          <cell r="G9">
            <v>6.355873770414647</v>
          </cell>
        </row>
        <row r="10">
          <cell r="F10">
            <v>239699.1686310615</v>
          </cell>
          <cell r="G10">
            <v>2.565828660808074</v>
          </cell>
        </row>
        <row r="11">
          <cell r="F11">
            <v>112587.19440660544</v>
          </cell>
          <cell r="G11">
            <v>0.4809632487315958</v>
          </cell>
        </row>
        <row r="12">
          <cell r="F12">
            <v>30219.269783355732</v>
          </cell>
          <cell r="G12">
            <v>0.09352279424435013</v>
          </cell>
        </row>
        <row r="13">
          <cell r="F13">
            <v>18765.15960717063</v>
          </cell>
          <cell r="G13">
            <v>1.2642770862384978</v>
          </cell>
        </row>
        <row r="14">
          <cell r="F14">
            <v>208697.7582925759</v>
          </cell>
          <cell r="G14">
            <v>3.732203314489901</v>
          </cell>
        </row>
        <row r="15">
          <cell r="F15">
            <v>292656.61299095466</v>
          </cell>
          <cell r="G15">
            <v>3.4851114349090198</v>
          </cell>
        </row>
        <row r="16">
          <cell r="F16">
            <v>12141.382166722751</v>
          </cell>
          <cell r="G16">
            <v>3.0834417561981238</v>
          </cell>
        </row>
        <row r="17">
          <cell r="F17">
            <v>72650.59181268535</v>
          </cell>
          <cell r="G17">
            <v>0.18201064893450422</v>
          </cell>
        </row>
        <row r="18">
          <cell r="F18">
            <v>16610.269172048607</v>
          </cell>
          <cell r="G18">
            <v>0.09978687475137583</v>
          </cell>
        </row>
        <row r="19">
          <cell r="F19">
            <v>5796107.369510871</v>
          </cell>
          <cell r="G19">
            <v>2.8040288448144373</v>
          </cell>
        </row>
        <row r="20">
          <cell r="F20">
            <v>25812332.388294235</v>
          </cell>
          <cell r="G20">
            <v>1.0922162849351946</v>
          </cell>
        </row>
        <row r="21">
          <cell r="F21">
            <v>5892222.484287395</v>
          </cell>
          <cell r="G21">
            <v>2.4336493064514797</v>
          </cell>
        </row>
        <row r="24">
          <cell r="G24">
            <v>1.615002005909048</v>
          </cell>
        </row>
      </sheetData>
      <sheetData sheetId="2">
        <row r="24">
          <cell r="G24">
            <v>1.5800131464970437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1.28515625" style="0" customWidth="1"/>
    <col min="2" max="2" width="28.7109375" style="0" customWidth="1"/>
    <col min="3" max="3" width="70.421875" style="0" customWidth="1"/>
    <col min="4" max="4" width="18.140625" style="0" customWidth="1"/>
    <col min="5" max="5" width="19.28125" style="0" customWidth="1"/>
    <col min="6" max="6" width="5.00390625" style="1" customWidth="1"/>
    <col min="7" max="7" width="18.421875" style="2" customWidth="1"/>
    <col min="8" max="8" width="19.00390625" style="3" customWidth="1"/>
    <col min="9" max="9" width="5.00390625" style="1" customWidth="1"/>
  </cols>
  <sheetData>
    <row r="1" ht="15.75" thickBot="1"/>
    <row r="2" spans="2:9" ht="15" customHeight="1">
      <c r="B2" s="59" t="s">
        <v>54</v>
      </c>
      <c r="C2" s="60"/>
      <c r="D2" s="60"/>
      <c r="E2" s="60"/>
      <c r="F2" s="60"/>
      <c r="G2" s="60"/>
      <c r="H2" s="60"/>
      <c r="I2" s="61"/>
    </row>
    <row r="3" spans="2:9" ht="15.75" thickBot="1">
      <c r="B3" s="62"/>
      <c r="C3" s="63"/>
      <c r="D3" s="63"/>
      <c r="E3" s="63"/>
      <c r="F3" s="63"/>
      <c r="G3" s="63"/>
      <c r="H3" s="63"/>
      <c r="I3" s="64"/>
    </row>
    <row r="4" spans="2:9" ht="15" customHeight="1">
      <c r="B4" s="65" t="s">
        <v>0</v>
      </c>
      <c r="C4" s="68" t="s">
        <v>1</v>
      </c>
      <c r="D4" s="71" t="s">
        <v>2</v>
      </c>
      <c r="E4" s="72"/>
      <c r="F4" s="4"/>
      <c r="G4" s="71" t="s">
        <v>3</v>
      </c>
      <c r="H4" s="72"/>
      <c r="I4" s="5"/>
    </row>
    <row r="5" spans="2:9" ht="15">
      <c r="B5" s="66"/>
      <c r="C5" s="69"/>
      <c r="D5" s="73"/>
      <c r="E5" s="74"/>
      <c r="F5" s="6"/>
      <c r="G5" s="73"/>
      <c r="H5" s="74"/>
      <c r="I5" s="7"/>
    </row>
    <row r="6" spans="2:9" ht="15">
      <c r="B6" s="66"/>
      <c r="C6" s="69"/>
      <c r="D6" s="75">
        <v>-1</v>
      </c>
      <c r="E6" s="76"/>
      <c r="F6" s="8"/>
      <c r="G6" s="75">
        <v>-2</v>
      </c>
      <c r="H6" s="76"/>
      <c r="I6" s="9"/>
    </row>
    <row r="7" spans="2:9" ht="15.75" thickBot="1">
      <c r="B7" s="66"/>
      <c r="C7" s="69"/>
      <c r="D7" s="77" t="s">
        <v>4</v>
      </c>
      <c r="E7" s="78"/>
      <c r="F7" s="8"/>
      <c r="G7" s="77" t="s">
        <v>5</v>
      </c>
      <c r="H7" s="78"/>
      <c r="I7" s="9"/>
    </row>
    <row r="8" spans="2:9" ht="15.75" thickBot="1">
      <c r="B8" s="67"/>
      <c r="C8" s="70"/>
      <c r="D8" s="10" t="s">
        <v>6</v>
      </c>
      <c r="E8" s="10" t="s">
        <v>7</v>
      </c>
      <c r="F8" s="11"/>
      <c r="G8" s="10" t="s">
        <v>6</v>
      </c>
      <c r="H8" s="10" t="s">
        <v>7</v>
      </c>
      <c r="I8" s="12"/>
    </row>
    <row r="9" spans="2:9" ht="15">
      <c r="B9" s="13" t="s">
        <v>8</v>
      </c>
      <c r="C9" s="14" t="s">
        <v>9</v>
      </c>
      <c r="D9" s="15">
        <v>9.21722390965518</v>
      </c>
      <c r="E9" s="16">
        <f>+'[1]Cálculo al 30.06.2013'!G7</f>
        <v>7.784414724193798</v>
      </c>
      <c r="F9" s="17"/>
      <c r="G9" s="18">
        <v>127031.69040874741</v>
      </c>
      <c r="H9" s="18">
        <f>+'[1]Cálculo al 30.06.2013'!F7</f>
        <v>133316.2383213865</v>
      </c>
      <c r="I9" s="17"/>
    </row>
    <row r="10" spans="2:9" ht="15">
      <c r="B10" s="13" t="s">
        <v>10</v>
      </c>
      <c r="C10" s="14" t="s">
        <v>11</v>
      </c>
      <c r="D10" s="15">
        <v>0.5045249898661903</v>
      </c>
      <c r="E10" s="16">
        <f>+'[1]Cálculo al 30.06.2013'!G8</f>
        <v>0.5009182880072927</v>
      </c>
      <c r="F10" s="17"/>
      <c r="G10" s="18">
        <v>20172.256528161233</v>
      </c>
      <c r="H10" s="18">
        <f>+'[1]Cálculo al 30.06.2013'!F8</f>
        <v>19585.107560735793</v>
      </c>
      <c r="I10" s="17"/>
    </row>
    <row r="11" spans="2:9" ht="15">
      <c r="B11" s="13" t="s">
        <v>12</v>
      </c>
      <c r="C11" s="14" t="s">
        <v>13</v>
      </c>
      <c r="D11" s="15">
        <v>8.930817560358793</v>
      </c>
      <c r="E11" s="16">
        <f>+'[1]Cálculo al 30.06.2013'!G9</f>
        <v>6.355873770414647</v>
      </c>
      <c r="F11" s="17"/>
      <c r="G11" s="18">
        <v>11065.888100158378</v>
      </c>
      <c r="H11" s="18">
        <f>+'[1]Cálculo al 30.06.2013'!F9</f>
        <v>11156.858257700305</v>
      </c>
      <c r="I11" s="17"/>
    </row>
    <row r="12" spans="2:9" ht="15">
      <c r="B12" s="13" t="s">
        <v>14</v>
      </c>
      <c r="C12" s="14" t="s">
        <v>15</v>
      </c>
      <c r="D12" s="16">
        <v>2.5746402194563767</v>
      </c>
      <c r="E12" s="16">
        <f>+'[1]Cálculo al 30.06.2013'!G10</f>
        <v>2.565828660808074</v>
      </c>
      <c r="F12" s="17"/>
      <c r="G12" s="18">
        <v>231974.32549548784</v>
      </c>
      <c r="H12" s="18">
        <f>+'[1]Cálculo al 30.06.2013'!F10</f>
        <v>239699.1686310615</v>
      </c>
      <c r="I12" s="17"/>
    </row>
    <row r="13" spans="2:9" ht="15">
      <c r="B13" s="13" t="s">
        <v>16</v>
      </c>
      <c r="C13" s="14" t="s">
        <v>17</v>
      </c>
      <c r="D13" s="16">
        <v>0.5448983006379874</v>
      </c>
      <c r="E13" s="16">
        <f>+'[1]Cálculo al 30.06.2013'!G11</f>
        <v>0.4809632487315958</v>
      </c>
      <c r="F13" s="19"/>
      <c r="G13" s="18">
        <v>111333.66973656479</v>
      </c>
      <c r="H13" s="18">
        <f>+'[1]Cálculo al 30.06.2013'!F11</f>
        <v>112587.19440660544</v>
      </c>
      <c r="I13" s="19"/>
    </row>
    <row r="14" spans="2:9" ht="15">
      <c r="B14" s="13" t="s">
        <v>18</v>
      </c>
      <c r="C14" s="14" t="s">
        <v>19</v>
      </c>
      <c r="D14" s="16">
        <v>0.09723446467999093</v>
      </c>
      <c r="E14" s="16">
        <f>+'[1]Cálculo al 30.06.2013'!G12</f>
        <v>0.09352279424435013</v>
      </c>
      <c r="F14" s="19"/>
      <c r="G14" s="18">
        <v>30458.80561694283</v>
      </c>
      <c r="H14" s="18">
        <f>+'[1]Cálculo al 30.06.2013'!F12</f>
        <v>30219.269783355732</v>
      </c>
      <c r="I14" s="19"/>
    </row>
    <row r="15" spans="2:9" ht="15">
      <c r="B15" s="13" t="s">
        <v>20</v>
      </c>
      <c r="C15" s="14" t="s">
        <v>21</v>
      </c>
      <c r="D15" s="16">
        <v>0.9099701673661323</v>
      </c>
      <c r="E15" s="16">
        <f>+'[1]Cálculo al 30.06.2013'!G13</f>
        <v>1.2642770862384978</v>
      </c>
      <c r="F15" s="19"/>
      <c r="G15" s="18">
        <v>21619.51919990835</v>
      </c>
      <c r="H15" s="18">
        <f>+'[1]Cálculo al 30.06.2013'!F13</f>
        <v>18765.15960717063</v>
      </c>
      <c r="I15" s="19"/>
    </row>
    <row r="16" spans="2:9" ht="15">
      <c r="B16" s="13" t="s">
        <v>22</v>
      </c>
      <c r="C16" s="14" t="s">
        <v>23</v>
      </c>
      <c r="D16" s="16">
        <v>3.250639007978601</v>
      </c>
      <c r="E16" s="16">
        <f>+'[1]Cálculo al 30.06.2013'!G14</f>
        <v>3.732203314489901</v>
      </c>
      <c r="F16" s="19"/>
      <c r="G16" s="18">
        <v>201659.86135172882</v>
      </c>
      <c r="H16" s="18">
        <f>+'[1]Cálculo al 30.06.2013'!F14</f>
        <v>208697.7582925759</v>
      </c>
      <c r="I16" s="19"/>
    </row>
    <row r="17" spans="2:9" ht="15">
      <c r="B17" s="13" t="s">
        <v>24</v>
      </c>
      <c r="C17" s="14" t="s">
        <v>25</v>
      </c>
      <c r="D17" s="16">
        <v>5.523253439217415</v>
      </c>
      <c r="E17" s="16">
        <f>+'[1]Cálculo al 30.06.2013'!G15</f>
        <v>3.4851114349090198</v>
      </c>
      <c r="F17" s="19"/>
      <c r="G17" s="18">
        <v>280266.6709810235</v>
      </c>
      <c r="H17" s="18">
        <f>+'[1]Cálculo al 30.06.2013'!F15</f>
        <v>292656.61299095466</v>
      </c>
      <c r="I17" s="19"/>
    </row>
    <row r="18" spans="2:9" ht="15">
      <c r="B18" s="13" t="s">
        <v>26</v>
      </c>
      <c r="C18" s="14" t="s">
        <v>27</v>
      </c>
      <c r="D18" s="16">
        <v>4.422801860465117</v>
      </c>
      <c r="E18" s="16">
        <f>+'[1]Cálculo al 30.06.2013'!G16</f>
        <v>3.0834417561981238</v>
      </c>
      <c r="F18" s="19"/>
      <c r="G18" s="18">
        <v>11751.521029428868</v>
      </c>
      <c r="H18" s="18">
        <f>+'[1]Cálculo al 30.06.2013'!F16</f>
        <v>12141.382166722751</v>
      </c>
      <c r="I18" s="19"/>
    </row>
    <row r="19" spans="2:9" ht="15">
      <c r="B19" s="13" t="s">
        <v>28</v>
      </c>
      <c r="C19" s="14" t="s">
        <v>29</v>
      </c>
      <c r="D19" s="16">
        <v>0.11357903454295909</v>
      </c>
      <c r="E19" s="16">
        <f>+'[1]Cálculo al 30.06.2013'!G17</f>
        <v>0.18201064893450422</v>
      </c>
      <c r="F19" s="19"/>
      <c r="G19" s="18">
        <v>71332.54159054595</v>
      </c>
      <c r="H19" s="18">
        <f>+'[1]Cálculo al 30.06.2013'!F17</f>
        <v>72650.59181268535</v>
      </c>
      <c r="I19" s="19"/>
    </row>
    <row r="20" spans="2:9" ht="15">
      <c r="B20" s="13" t="s">
        <v>30</v>
      </c>
      <c r="C20" s="20" t="s">
        <v>31</v>
      </c>
      <c r="D20" s="15">
        <v>0.26059559205767235</v>
      </c>
      <c r="E20" s="16">
        <f>+'[1]Cálculo al 30.06.2013'!G18</f>
        <v>0.09978687475137583</v>
      </c>
      <c r="F20" s="21"/>
      <c r="G20" s="18">
        <v>15897.720008150636</v>
      </c>
      <c r="H20" s="18">
        <f>+'[1]Cálculo al 30.06.2013'!F18</f>
        <v>16610.269172048607</v>
      </c>
      <c r="I20" s="21"/>
    </row>
    <row r="21" spans="2:9" ht="15">
      <c r="B21" s="13" t="s">
        <v>32</v>
      </c>
      <c r="C21" s="14" t="s">
        <v>33</v>
      </c>
      <c r="D21" s="16">
        <v>2.8413975881271987</v>
      </c>
      <c r="E21" s="16">
        <f>+'[1]Cálculo al 30.06.2013'!G19</f>
        <v>2.8040288448144373</v>
      </c>
      <c r="F21" s="19" t="s">
        <v>34</v>
      </c>
      <c r="G21" s="22">
        <v>5690228.02542089</v>
      </c>
      <c r="H21" s="18">
        <f>+'[1]Cálculo al 30.06.2013'!F19</f>
        <v>5796107.369510871</v>
      </c>
      <c r="I21" s="19" t="s">
        <v>34</v>
      </c>
    </row>
    <row r="22" spans="2:9" ht="15">
      <c r="B22" s="23" t="s">
        <v>35</v>
      </c>
      <c r="C22" s="24" t="s">
        <v>36</v>
      </c>
      <c r="D22" s="16">
        <v>1.0001505665024253</v>
      </c>
      <c r="E22" s="16">
        <f>+'[1]Cálculo al 30.06.2013'!G20</f>
        <v>1.0922162849351946</v>
      </c>
      <c r="F22" s="19" t="s">
        <v>34</v>
      </c>
      <c r="G22" s="22">
        <v>25434440.461437955</v>
      </c>
      <c r="H22" s="18">
        <f>+'[1]Cálculo al 30.06.2013'!F20</f>
        <v>25812332.388294235</v>
      </c>
      <c r="I22" s="19" t="s">
        <v>34</v>
      </c>
    </row>
    <row r="23" spans="2:10" ht="15.75" thickBot="1">
      <c r="B23" s="23" t="s">
        <v>37</v>
      </c>
      <c r="C23" s="24" t="s">
        <v>38</v>
      </c>
      <c r="D23" s="16">
        <v>2.4713598489946174</v>
      </c>
      <c r="E23" s="16">
        <f>+'[1]Cálculo al 30.06.2013'!G21</f>
        <v>2.4336493064514797</v>
      </c>
      <c r="F23" s="19" t="s">
        <v>34</v>
      </c>
      <c r="G23" s="22">
        <v>5761372.28031543</v>
      </c>
      <c r="H23" s="18">
        <f>+'[1]Cálculo al 30.06.2013'!F21</f>
        <v>5892222.484287395</v>
      </c>
      <c r="I23" s="19" t="s">
        <v>34</v>
      </c>
      <c r="J23" s="3"/>
    </row>
    <row r="24" spans="2:10" ht="15.75" thickBot="1">
      <c r="B24" s="25"/>
      <c r="C24" s="10" t="s">
        <v>39</v>
      </c>
      <c r="D24" s="10"/>
      <c r="E24" s="10"/>
      <c r="F24" s="26"/>
      <c r="G24" s="27">
        <f>SUM(G9:G23)</f>
        <v>38020605.23722112</v>
      </c>
      <c r="H24" s="28">
        <f>SUM(H9:H23)</f>
        <v>38668747.8530955</v>
      </c>
      <c r="I24" s="26"/>
      <c r="J24" s="29"/>
    </row>
    <row r="25" spans="2:9" ht="15.75" thickBot="1">
      <c r="B25" s="30"/>
      <c r="C25" s="31" t="s">
        <v>40</v>
      </c>
      <c r="D25" s="56">
        <f>+'[1]Cálculo al 31.03.2013'!G24</f>
        <v>1.5800131464970437</v>
      </c>
      <c r="E25" s="56">
        <f>+'[1]Cálculo al 30.06.2013'!G24</f>
        <v>1.615002005909048</v>
      </c>
      <c r="F25" s="32"/>
      <c r="G25" s="32"/>
      <c r="H25" s="32"/>
      <c r="I25" s="33"/>
    </row>
    <row r="26" spans="2:9" ht="15.75" thickBot="1">
      <c r="B26" s="30"/>
      <c r="C26" s="31" t="s">
        <v>41</v>
      </c>
      <c r="D26" s="57">
        <f>SUM(D9:D23)/15</f>
        <v>2.8442057699937773</v>
      </c>
      <c r="E26" s="57">
        <f>AVERAGE(E9:E23)</f>
        <v>2.397216469208153</v>
      </c>
      <c r="F26" s="34"/>
      <c r="G26" s="35">
        <f>AVERAGE(G9:G23)</f>
        <v>2534707.0158147416</v>
      </c>
      <c r="H26" s="35">
        <f>AVERAGE(H9:H23)</f>
        <v>2577916.5235397</v>
      </c>
      <c r="I26" s="26"/>
    </row>
    <row r="27" spans="2:9" ht="15.75" thickBot="1">
      <c r="B27" s="36"/>
      <c r="C27" s="31" t="s">
        <v>42</v>
      </c>
      <c r="D27" s="57">
        <f>+STDEV(D9:D23)</f>
        <v>3.015297711896964</v>
      </c>
      <c r="E27" s="57">
        <f>+STDEV(E9:E23)</f>
        <v>2.300180292868396</v>
      </c>
      <c r="F27" s="34"/>
      <c r="G27" s="35">
        <f>+STDEV(G9:G23)</f>
        <v>6634976.242792625</v>
      </c>
      <c r="H27" s="37">
        <f>+STDEV(H9:H23)</f>
        <v>6735457.49839008</v>
      </c>
      <c r="I27" s="26"/>
    </row>
    <row r="28" spans="2:9" ht="15">
      <c r="B28" s="30"/>
      <c r="C28" s="30"/>
      <c r="D28" s="30"/>
      <c r="E28" s="30"/>
      <c r="F28" s="38"/>
      <c r="G28" s="39"/>
      <c r="H28" s="40"/>
      <c r="I28" s="38"/>
    </row>
    <row r="29" spans="2:9" ht="15">
      <c r="B29" s="30"/>
      <c r="C29" s="30"/>
      <c r="D29" s="79"/>
      <c r="E29" s="79"/>
      <c r="F29" s="79"/>
      <c r="G29" s="79"/>
      <c r="H29" s="79"/>
      <c r="I29"/>
    </row>
    <row r="30" spans="2:9" ht="15">
      <c r="B30" s="41" t="s">
        <v>43</v>
      </c>
      <c r="C30" s="40"/>
      <c r="D30" s="80"/>
      <c r="E30" s="80"/>
      <c r="F30" s="42"/>
      <c r="G30" s="80"/>
      <c r="H30" s="80"/>
      <c r="I30" s="42"/>
    </row>
    <row r="31" spans="2:9" ht="15">
      <c r="B31" s="41"/>
      <c r="C31" s="40"/>
      <c r="D31" s="43"/>
      <c r="E31" s="43"/>
      <c r="F31" s="42"/>
      <c r="G31" s="44"/>
      <c r="H31" s="43"/>
      <c r="I31" s="42"/>
    </row>
    <row r="32" spans="2:12" ht="15">
      <c r="B32" s="81" t="s">
        <v>44</v>
      </c>
      <c r="C32" s="81"/>
      <c r="D32" s="81"/>
      <c r="E32" s="81"/>
      <c r="F32" s="81"/>
      <c r="G32" s="81"/>
      <c r="H32" s="81"/>
      <c r="I32" s="81"/>
      <c r="J32" s="45"/>
      <c r="K32" s="45"/>
      <c r="L32" s="45"/>
    </row>
    <row r="33" spans="2:12" ht="15">
      <c r="B33" s="82" t="s">
        <v>45</v>
      </c>
      <c r="C33" s="82"/>
      <c r="D33" s="82"/>
      <c r="E33" s="82"/>
      <c r="F33" s="82"/>
      <c r="G33" s="82"/>
      <c r="H33" s="82"/>
      <c r="I33" s="82"/>
      <c r="J33" s="45"/>
      <c r="K33" s="45"/>
      <c r="L33" s="45"/>
    </row>
    <row r="34" spans="2:12" ht="15">
      <c r="B34" s="58" t="s">
        <v>46</v>
      </c>
      <c r="C34" s="58"/>
      <c r="D34" s="58"/>
      <c r="E34" s="58"/>
      <c r="F34" s="58"/>
      <c r="G34" s="58"/>
      <c r="H34" s="58"/>
      <c r="I34" s="58"/>
      <c r="J34" s="45"/>
      <c r="K34" s="45"/>
      <c r="L34" s="45"/>
    </row>
    <row r="35" spans="2:12" ht="9" customHeight="1">
      <c r="B35" s="46"/>
      <c r="C35" s="46"/>
      <c r="D35" s="46"/>
      <c r="E35" s="46"/>
      <c r="F35" s="46"/>
      <c r="G35" s="46"/>
      <c r="H35" s="46"/>
      <c r="I35" s="46"/>
      <c r="J35" s="45"/>
      <c r="K35" s="45"/>
      <c r="L35" s="45"/>
    </row>
    <row r="36" spans="2:12" ht="15">
      <c r="B36" s="85" t="s">
        <v>47</v>
      </c>
      <c r="C36" s="85"/>
      <c r="D36" s="85"/>
      <c r="E36" s="85"/>
      <c r="F36" s="85"/>
      <c r="G36" s="85"/>
      <c r="H36" s="85"/>
      <c r="I36" s="85"/>
      <c r="J36" s="45"/>
      <c r="K36" s="45"/>
      <c r="L36" s="45"/>
    </row>
    <row r="37" spans="2:12" ht="15">
      <c r="B37" s="86" t="s">
        <v>48</v>
      </c>
      <c r="C37" s="86"/>
      <c r="D37" s="86"/>
      <c r="E37" s="86"/>
      <c r="F37" s="86"/>
      <c r="G37" s="86"/>
      <c r="H37" s="86"/>
      <c r="I37" s="86"/>
      <c r="J37" s="45"/>
      <c r="K37" s="45"/>
      <c r="L37" s="45"/>
    </row>
    <row r="38" spans="2:12" ht="9" customHeight="1">
      <c r="B38" s="47"/>
      <c r="C38" s="48"/>
      <c r="D38" s="48"/>
      <c r="E38" s="48"/>
      <c r="F38" s="49"/>
      <c r="G38" s="50"/>
      <c r="H38" s="51"/>
      <c r="I38" s="49"/>
      <c r="J38" s="45"/>
      <c r="K38" s="45"/>
      <c r="L38" s="45"/>
    </row>
    <row r="39" spans="2:12" ht="15">
      <c r="B39" s="87" t="s">
        <v>52</v>
      </c>
      <c r="C39" s="87"/>
      <c r="D39" s="87"/>
      <c r="E39" s="87"/>
      <c r="F39" s="87"/>
      <c r="G39" s="87"/>
      <c r="H39" s="87"/>
      <c r="I39" s="87"/>
      <c r="J39" s="45"/>
      <c r="K39" s="45"/>
      <c r="L39" s="45"/>
    </row>
    <row r="40" spans="2:12" ht="15">
      <c r="B40" s="87"/>
      <c r="C40" s="87"/>
      <c r="D40" s="87"/>
      <c r="E40" s="87"/>
      <c r="F40" s="87"/>
      <c r="G40" s="87"/>
      <c r="H40" s="87"/>
      <c r="I40" s="87"/>
      <c r="J40" s="45"/>
      <c r="K40" s="45"/>
      <c r="L40" s="45"/>
    </row>
    <row r="41" spans="2:12" ht="9" customHeight="1">
      <c r="B41" s="45"/>
      <c r="C41" s="45"/>
      <c r="D41" s="45"/>
      <c r="E41" s="45"/>
      <c r="F41" s="52"/>
      <c r="G41" s="53"/>
      <c r="H41" s="54"/>
      <c r="I41" s="52"/>
      <c r="J41" s="45"/>
      <c r="K41" s="45"/>
      <c r="L41" s="45"/>
    </row>
    <row r="42" spans="2:12" ht="15">
      <c r="B42" s="84" t="s">
        <v>49</v>
      </c>
      <c r="C42" s="84"/>
      <c r="D42" s="84"/>
      <c r="E42" s="84"/>
      <c r="F42" s="84"/>
      <c r="G42" s="84"/>
      <c r="H42" s="84"/>
      <c r="I42" s="84"/>
      <c r="J42" s="55"/>
      <c r="K42" s="55"/>
      <c r="L42" s="55"/>
    </row>
    <row r="43" spans="2:9" ht="15">
      <c r="B43" s="83" t="s">
        <v>50</v>
      </c>
      <c r="C43" s="84"/>
      <c r="D43" s="84"/>
      <c r="E43" s="84"/>
      <c r="F43" s="84"/>
      <c r="G43" s="84"/>
      <c r="H43" s="84"/>
      <c r="I43" s="84"/>
    </row>
    <row r="44" spans="2:9" ht="15" customHeight="1">
      <c r="B44" s="83" t="s">
        <v>51</v>
      </c>
      <c r="C44" s="84"/>
      <c r="D44" s="84"/>
      <c r="E44" s="84"/>
      <c r="F44" s="84"/>
      <c r="G44" s="84"/>
      <c r="H44" s="84"/>
      <c r="I44" s="84"/>
    </row>
    <row r="45" spans="2:9" ht="15">
      <c r="B45" s="83" t="s">
        <v>53</v>
      </c>
      <c r="C45" s="84"/>
      <c r="D45" s="84"/>
      <c r="E45" s="84"/>
      <c r="F45" s="84"/>
      <c r="G45" s="84"/>
      <c r="H45" s="84"/>
      <c r="I45" s="84"/>
    </row>
  </sheetData>
  <sheetProtection/>
  <mergeCells count="22">
    <mergeCell ref="B45:I45"/>
    <mergeCell ref="B36:I36"/>
    <mergeCell ref="B37:I37"/>
    <mergeCell ref="B39:I40"/>
    <mergeCell ref="B42:I42"/>
    <mergeCell ref="B43:I43"/>
    <mergeCell ref="B44:I44"/>
    <mergeCell ref="B34:I34"/>
    <mergeCell ref="B2:I3"/>
    <mergeCell ref="B4:B8"/>
    <mergeCell ref="C4:C8"/>
    <mergeCell ref="D4:E5"/>
    <mergeCell ref="G4:H5"/>
    <mergeCell ref="D6:E6"/>
    <mergeCell ref="G6:H6"/>
    <mergeCell ref="D7:E7"/>
    <mergeCell ref="G7:H7"/>
    <mergeCell ref="D29:H29"/>
    <mergeCell ref="D30:E30"/>
    <mergeCell ref="G30:H30"/>
    <mergeCell ref="B32:I32"/>
    <mergeCell ref="B33:I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Carrizo Rojas William Enrique</dc:creator>
  <cp:keywords/>
  <dc:description/>
  <cp:lastModifiedBy>Pezoa Flores Vanessa Olivia</cp:lastModifiedBy>
  <dcterms:created xsi:type="dcterms:W3CDTF">2013-08-05T14:52:55Z</dcterms:created>
  <dcterms:modified xsi:type="dcterms:W3CDTF">2013-09-13T16:18:02Z</dcterms:modified>
  <cp:category/>
  <cp:version/>
  <cp:contentType/>
  <cp:contentStatus/>
</cp:coreProperties>
</file>