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20115" windowHeight="3990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<sst xmlns="http://schemas.openxmlformats.org/spreadsheetml/2006/main" count="76" uniqueCount="40">
  <si>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</si>
  <si>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</si>
  <si>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</si>
  <si>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</si>
  <si>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</si>
  <si>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</si>
  <si>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</si>
  <si>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</si>
  <si>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</si>
  <si>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</si>
  <si>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</si>
  <si>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</si>
  <si>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</si>
  <si>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</si>
  <si>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</si>
  <si>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</si>
  <si>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</si>
  <si>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</si>
  <si>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</si>
  <si>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</si>
  <si>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</si>
  <si>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</si>
  <si>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</si>
  <si>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</si>
  <si>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</si>
  <si>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</si>
  <si>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</si>
  <si>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</si>
  <si>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</si>
  <si>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</si>
  <si>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MAYO 2013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</si>
  <si>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</si>
  <si>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</si>
  <si>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</si>
  <si>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</si>
  <si>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</si>
  <si>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</si>
  <si>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</si>
  <si>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RENTA NACIONAL COMPAÑÍA DE SEGUROS DE VIDA S.A.</t>
  </si>
  <si>
    <t>SEGUROS VIDA SECURITY PREVISION S.A.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</si>
</sst>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30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2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3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4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17</v>
      </c>
      <c r="B9" s="20">
        <v>614</v>
      </c>
      <c r="C9" s="20">
        <v>576720233</v>
      </c>
      <c r="D9" s="20">
        <f aca="true" t="shared" si="0" ref="D9:D20">+C9/B9</f>
        <v>939283.7671009772</v>
      </c>
      <c r="E9" s="59">
        <v>51</v>
      </c>
      <c r="F9" s="46">
        <v>1.73</v>
      </c>
    </row>
    <row r="10" spans="1:6" s="22" customFormat="1" ht="15">
      <c r="A10" s="19" t="s">
        <v>31</v>
      </c>
      <c r="B10" s="20">
        <v>152</v>
      </c>
      <c r="C10" s="20">
        <v>169363583</v>
      </c>
      <c r="D10" s="20">
        <f t="shared" si="0"/>
        <v>1114234.0986842106</v>
      </c>
      <c r="E10" s="59">
        <v>52</v>
      </c>
      <c r="F10" s="46">
        <v>1.85</v>
      </c>
    </row>
    <row r="11" spans="1:6" s="22" customFormat="1" ht="15">
      <c r="A11" s="19" t="s">
        <v>32</v>
      </c>
      <c r="B11" s="20">
        <v>404</v>
      </c>
      <c r="C11" s="20">
        <v>335260650</v>
      </c>
      <c r="D11" s="20">
        <f t="shared" si="0"/>
        <v>829853.094059406</v>
      </c>
      <c r="E11" s="59">
        <v>38</v>
      </c>
      <c r="F11" s="46">
        <v>1.86</v>
      </c>
    </row>
    <row r="12" spans="1:6" s="22" customFormat="1" ht="15">
      <c r="A12" s="19" t="s">
        <v>33</v>
      </c>
      <c r="B12" s="20">
        <v>13</v>
      </c>
      <c r="C12" s="20">
        <v>10031224</v>
      </c>
      <c r="D12" s="20">
        <f t="shared" si="0"/>
        <v>771632.6153846154</v>
      </c>
      <c r="E12" s="59">
        <v>17</v>
      </c>
      <c r="F12" s="46">
        <v>1.38</v>
      </c>
    </row>
    <row r="13" spans="1:6" s="22" customFormat="1" ht="15">
      <c r="A13" s="19" t="s">
        <v>18</v>
      </c>
      <c r="B13" s="20">
        <v>124</v>
      </c>
      <c r="C13" s="20">
        <v>149338097</v>
      </c>
      <c r="D13" s="20">
        <f t="shared" si="0"/>
        <v>1204339.4919354839</v>
      </c>
      <c r="E13" s="59">
        <v>53</v>
      </c>
      <c r="F13" s="46">
        <v>1.99</v>
      </c>
    </row>
    <row r="14" spans="1:6" s="22" customFormat="1" ht="15">
      <c r="A14" s="24" t="s">
        <v>34</v>
      </c>
      <c r="B14" s="20">
        <v>278</v>
      </c>
      <c r="C14" s="20">
        <v>237334933</v>
      </c>
      <c r="D14" s="20">
        <f t="shared" si="0"/>
        <v>853722.7805755396</v>
      </c>
      <c r="E14" s="59">
        <v>41</v>
      </c>
      <c r="F14" s="46">
        <v>1.85</v>
      </c>
    </row>
    <row r="15" spans="1:6" s="22" customFormat="1" ht="15">
      <c r="A15" s="19" t="s">
        <v>35</v>
      </c>
      <c r="B15" s="20">
        <v>504</v>
      </c>
      <c r="C15" s="20">
        <v>495519130</v>
      </c>
      <c r="D15" s="20">
        <f t="shared" si="0"/>
        <v>983172.876984127</v>
      </c>
      <c r="E15" s="59">
        <v>48</v>
      </c>
      <c r="F15" s="46">
        <v>2.21</v>
      </c>
    </row>
    <row r="16" spans="1:6" s="22" customFormat="1" ht="15">
      <c r="A16" s="19" t="s">
        <v>36</v>
      </c>
      <c r="B16" s="20">
        <v>92</v>
      </c>
      <c r="C16" s="20">
        <v>70774045</v>
      </c>
      <c r="D16" s="20">
        <f t="shared" si="0"/>
        <v>769283.0978260869</v>
      </c>
      <c r="E16" s="59">
        <v>53</v>
      </c>
      <c r="F16" s="46">
        <v>1.95</v>
      </c>
    </row>
    <row r="17" spans="1:6" s="22" customFormat="1" ht="15">
      <c r="A17" s="24" t="s">
        <v>19</v>
      </c>
      <c r="B17" s="20">
        <v>543</v>
      </c>
      <c r="C17" s="20">
        <v>1047566117</v>
      </c>
      <c r="D17" s="20">
        <f t="shared" si="0"/>
        <v>1929219.3683241252</v>
      </c>
      <c r="E17" s="59">
        <v>72</v>
      </c>
      <c r="F17" s="46">
        <v>1.64</v>
      </c>
    </row>
    <row r="18" spans="1:6" s="22" customFormat="1" ht="15">
      <c r="A18" s="24" t="s">
        <v>37</v>
      </c>
      <c r="B18" s="20">
        <v>336</v>
      </c>
      <c r="C18" s="20">
        <v>495278766</v>
      </c>
      <c r="D18" s="20">
        <f t="shared" si="0"/>
        <v>1474043.9464285714</v>
      </c>
      <c r="E18" s="59">
        <v>53</v>
      </c>
      <c r="F18" s="46">
        <v>1.96</v>
      </c>
    </row>
    <row r="19" spans="1:6" s="22" customFormat="1" ht="15">
      <c r="A19" s="19" t="s">
        <v>38</v>
      </c>
      <c r="B19" s="20">
        <v>66</v>
      </c>
      <c r="C19" s="20">
        <v>182613613</v>
      </c>
      <c r="D19" s="20">
        <f t="shared" si="0"/>
        <v>2766872.9242424243</v>
      </c>
      <c r="E19" s="59">
        <v>41</v>
      </c>
      <c r="F19" s="46">
        <v>1.49</v>
      </c>
    </row>
    <row r="20" spans="1:6" s="22" customFormat="1" ht="15">
      <c r="A20" s="19" t="s">
        <v>39</v>
      </c>
      <c r="B20" s="20">
        <v>192</v>
      </c>
      <c r="C20" s="20">
        <v>155854033</v>
      </c>
      <c r="D20" s="23">
        <f t="shared" si="0"/>
        <v>811739.7552083334</v>
      </c>
      <c r="E20" s="20">
        <v>53</v>
      </c>
      <c r="F20" s="46">
        <v>1.7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3318</v>
      </c>
      <c r="C22" s="48">
        <f>SUM(C9:C20)</f>
        <v>3925654424</v>
      </c>
      <c r="D22" s="48">
        <f>C22/B22</f>
        <v>1183138.7655213985</v>
      </c>
      <c r="E22" s="48">
        <f>((E9*C9)+(E10*C10)+(E11*C11)+(E12*C12)+(E13*C13)+(C14*E14)+(C15*E15)+(C16*E16)+(C17*E17)+(C18*E18)+(C19*E19)+(C20*E20))/C22</f>
        <v>54.44534886293394</v>
      </c>
      <c r="F22" s="26">
        <f>((F9*C9)+(F10*C10)+(F11*C11)+(F12*C12)+(F13*C13)+(F14*C14)+(C15*F15)+(C16*F16)+(C17*F17)+(C18*F18)+(C19*F19)+(C20*F20))/C22</f>
        <v>1.8197313912621669</v>
      </c>
    </row>
    <row r="23" spans="1:6" ht="15">
      <c r="A23" s="4"/>
      <c r="B23" s="27"/>
      <c r="C23" s="27"/>
      <c r="D23" s="27"/>
      <c r="E23" s="27"/>
      <c r="F23" s="28"/>
    </row>
    <row r="24" spans="1:6" ht="15.75" thickBot="1">
      <c r="A24" s="6" t="s">
        <v>29</v>
      </c>
      <c r="B24" s="5"/>
      <c r="C24" s="5"/>
      <c r="D24" s="5"/>
      <c r="E24" s="5"/>
      <c r="F24" s="29"/>
    </row>
    <row r="25" spans="1:6" ht="15">
      <c r="A25" s="62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6" ht="15">
      <c r="A26" s="63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</row>
    <row r="27" spans="1:6" ht="15">
      <c r="A27" s="64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17</v>
      </c>
      <c r="B29" s="20">
        <v>22</v>
      </c>
      <c r="C29" s="20">
        <v>166237821</v>
      </c>
      <c r="D29" s="23">
        <f>+C29/B29</f>
        <v>7556264.590909091</v>
      </c>
      <c r="E29" s="20">
        <v>347</v>
      </c>
      <c r="F29" s="46">
        <v>5.85</v>
      </c>
    </row>
    <row r="30" spans="1:6" ht="15">
      <c r="A30" s="19" t="s">
        <v>18</v>
      </c>
      <c r="B30" s="20">
        <v>3</v>
      </c>
      <c r="C30" s="20">
        <v>24487967</v>
      </c>
      <c r="D30" s="23">
        <f>+C30/B30</f>
        <v>8162655.666666667</v>
      </c>
      <c r="E30" s="20">
        <v>360</v>
      </c>
      <c r="F30" s="46">
        <v>5.69</v>
      </c>
    </row>
    <row r="31" spans="1:6" ht="15.75" thickBot="1">
      <c r="A31" s="32"/>
      <c r="B31" s="40"/>
      <c r="C31" s="41"/>
      <c r="D31" s="33"/>
      <c r="E31" s="42"/>
      <c r="F31" s="34"/>
    </row>
    <row r="32" spans="1:6" ht="15.75" thickBot="1">
      <c r="A32" s="25" t="s">
        <v>20</v>
      </c>
      <c r="B32" s="43">
        <f>SUM(B29:B30)</f>
        <v>25</v>
      </c>
      <c r="C32" s="43">
        <f>SUM(C29:C30)</f>
        <v>190725788</v>
      </c>
      <c r="D32" s="44">
        <f>C32/B32</f>
        <v>7629031.52</v>
      </c>
      <c r="E32" s="43">
        <f>(+E29*C29+E30*C30)/C32</f>
        <v>348.66911655910945</v>
      </c>
      <c r="F32" s="45">
        <f>+((+F29*C29)+(+F30*C30))/C32</f>
        <v>5.829457026964806</v>
      </c>
    </row>
    <row r="33" spans="1:6" ht="15">
      <c r="A33" s="5"/>
      <c r="B33" s="27"/>
      <c r="C33" s="27"/>
      <c r="D33" s="5"/>
      <c r="E33" s="5"/>
      <c r="F33" s="5"/>
    </row>
    <row r="34" spans="1:6" ht="15.75" thickBot="1">
      <c r="A34" s="6" t="s">
        <v>28</v>
      </c>
      <c r="B34" s="5"/>
      <c r="C34" s="5"/>
      <c r="D34" s="5"/>
      <c r="E34" s="5"/>
      <c r="F34" s="29"/>
    </row>
    <row r="35" spans="1:6" ht="15">
      <c r="A35" s="62" t="s">
        <v>1</v>
      </c>
      <c r="B35" s="49" t="s">
        <v>2</v>
      </c>
      <c r="C35" s="49" t="s">
        <v>3</v>
      </c>
      <c r="D35" s="50" t="s">
        <v>4</v>
      </c>
      <c r="E35" s="50" t="s">
        <v>5</v>
      </c>
      <c r="F35" s="51" t="s">
        <v>6</v>
      </c>
    </row>
    <row r="36" spans="1:6" ht="15">
      <c r="A36" s="63"/>
      <c r="B36" s="52" t="s">
        <v>7</v>
      </c>
      <c r="C36" s="52" t="s">
        <v>8</v>
      </c>
      <c r="D36" s="53" t="s">
        <v>9</v>
      </c>
      <c r="E36" s="53" t="s">
        <v>10</v>
      </c>
      <c r="F36" s="54" t="s">
        <v>21</v>
      </c>
    </row>
    <row r="37" spans="1:6" ht="15">
      <c r="A37" s="64"/>
      <c r="B37" s="55" t="s">
        <v>12</v>
      </c>
      <c r="C37" s="55" t="s">
        <v>13</v>
      </c>
      <c r="D37" s="56" t="s">
        <v>14</v>
      </c>
      <c r="E37" s="56" t="s">
        <v>15</v>
      </c>
      <c r="F37" s="57" t="s">
        <v>16</v>
      </c>
    </row>
    <row r="38" spans="1:6" ht="15">
      <c r="A38" s="30"/>
      <c r="B38" s="31"/>
      <c r="C38" s="31"/>
      <c r="D38" s="21"/>
      <c r="E38" s="31"/>
      <c r="F38" s="39"/>
    </row>
    <row r="39" spans="1:6" ht="15">
      <c r="A39" s="24" t="s">
        <v>19</v>
      </c>
      <c r="B39" s="20">
        <v>4</v>
      </c>
      <c r="C39" s="20">
        <v>507599047</v>
      </c>
      <c r="D39" s="23">
        <f>+C39/B39</f>
        <v>126899761.75</v>
      </c>
      <c r="E39" s="20">
        <v>26</v>
      </c>
      <c r="F39" s="46">
        <v>1.08</v>
      </c>
    </row>
    <row r="40" spans="1:6" ht="15.75" thickBot="1">
      <c r="A40" s="32"/>
      <c r="B40" s="40"/>
      <c r="C40" s="41"/>
      <c r="D40" s="33"/>
      <c r="E40" s="42"/>
      <c r="F40" s="34"/>
    </row>
    <row r="41" spans="1:6" ht="15.75" thickBot="1">
      <c r="A41" s="25" t="s">
        <v>20</v>
      </c>
      <c r="B41" s="43">
        <f>SUM(B39:B39)</f>
        <v>4</v>
      </c>
      <c r="C41" s="43">
        <f>SUM(C39:C39)</f>
        <v>507599047</v>
      </c>
      <c r="D41" s="44">
        <f>C41/B41</f>
        <v>126899761.75</v>
      </c>
      <c r="E41" s="43">
        <f>(+E39*C39)/C41</f>
        <v>26</v>
      </c>
      <c r="F41" s="45">
        <f>+((+F39*C39))/C41</f>
        <v>1.08</v>
      </c>
    </row>
    <row r="42" spans="1:6" ht="8.25" customHeight="1">
      <c r="A42" s="5"/>
      <c r="B42" s="27"/>
      <c r="C42" s="27"/>
      <c r="D42" s="5"/>
      <c r="E42" s="5"/>
      <c r="F42" s="5"/>
    </row>
    <row r="43" spans="1:6" ht="15">
      <c r="A43" s="4" t="s">
        <v>22</v>
      </c>
      <c r="B43" s="35"/>
      <c r="C43" s="35"/>
      <c r="D43" s="36"/>
      <c r="E43" s="35"/>
      <c r="F43" s="35"/>
    </row>
    <row r="44" spans="1:6" ht="15">
      <c r="A44" s="4" t="s">
        <v>23</v>
      </c>
      <c r="B44" s="35"/>
      <c r="C44" s="35"/>
      <c r="D44" s="35"/>
      <c r="E44" s="35"/>
      <c r="F44" s="35"/>
    </row>
    <row r="45" spans="1:6" ht="15">
      <c r="A45" s="4" t="s">
        <v>24</v>
      </c>
      <c r="B45" s="35"/>
      <c r="C45" s="35"/>
      <c r="D45" s="35"/>
      <c r="E45" s="35"/>
      <c r="F45" s="37"/>
    </row>
    <row r="46" spans="1:6" ht="15">
      <c r="A46" s="4" t="s">
        <v>25</v>
      </c>
      <c r="B46" s="35"/>
      <c r="C46" s="35"/>
      <c r="D46" s="35"/>
      <c r="E46" s="35"/>
      <c r="F46" s="35"/>
    </row>
    <row r="47" spans="1:6" ht="15">
      <c r="A47" s="4" t="s">
        <v>26</v>
      </c>
      <c r="B47" s="35"/>
      <c r="C47" s="35"/>
      <c r="D47" s="35"/>
      <c r="E47" s="35"/>
      <c r="F47" s="35"/>
    </row>
    <row r="48" spans="1:6" ht="15">
      <c r="A48" s="65"/>
      <c r="B48" s="65"/>
      <c r="C48" s="65"/>
      <c r="D48" s="65"/>
      <c r="E48" s="65"/>
      <c r="F48" s="65"/>
    </row>
    <row r="49" spans="1:6" ht="15">
      <c r="A49" s="38"/>
      <c r="B49" s="38"/>
      <c r="C49" s="38"/>
      <c r="D49" s="38"/>
      <c r="E49" s="38"/>
      <c r="F49" s="38"/>
    </row>
    <row r="50" spans="1:6" ht="15">
      <c r="A50" s="38"/>
      <c r="B50" s="38"/>
      <c r="C50" s="38"/>
      <c r="D50" s="38"/>
      <c r="E50" s="38"/>
      <c r="F50" s="38"/>
    </row>
  </sheetData>
  <sheetProtection/>
  <mergeCells count="4">
    <mergeCell ref="A5:A7"/>
    <mergeCell ref="A25:A27"/>
    <mergeCell ref="A48:F48"/>
    <mergeCell ref="A35:A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7:G27 B37:F37" numberStoredAsText="1"/>
    <ignoredError sqref="D31 B32:C32 G22 E32 B41:E41" unlockedFormula="1"/>
    <ignoredError sqref="B22:C22 D22 D32 E22:F22" formulaRange="1" unlockedFormula="1"/>
    <ignoredError sqref="D22 D32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2013-06-19T16:01:53Z</cp:lastPrinted>
  <dcterms:created xsi:type="dcterms:W3CDTF">2011-04-20T20:25:07Z</dcterms:created>
  <dcterms:modified xsi:type="dcterms:W3CDTF">2013-06-20T19:45:34Z</dcterms:modified>
  <cp:category/>
  <cp:version/>
  <cp:contentType/>
  <cp:contentStatus/>
</cp:coreProperties>
</file>