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00" windowWidth="18315" windowHeight="7935" activeTab="0"/>
  </bookViews>
  <sheets>
    <sheet name="ENERO 2008" sheetId="1" r:id="rId1"/>
    <sheet name="FEBRERO 2008" sheetId="2" r:id="rId2"/>
    <sheet name="MARZO 2008" sheetId="3" r:id="rId3"/>
    <sheet name="ABRIL 2008" sheetId="4" r:id="rId4"/>
    <sheet name="MAYO 2008" sheetId="5" r:id="rId5"/>
    <sheet name="JUNIO 2008" sheetId="6" r:id="rId6"/>
    <sheet name="JULIO 2008" sheetId="7" r:id="rId7"/>
    <sheet name="AGOSTO 2008" sheetId="8" r:id="rId8"/>
    <sheet name="SEPTIEMBE 2008" sheetId="9" r:id="rId9"/>
    <sheet name="OCTUBRE 2008" sheetId="10" r:id="rId10"/>
    <sheet name="NOVIEMBRE 2008" sheetId="11" r:id="rId11"/>
    <sheet name="DICIEMBRE 2008" sheetId="12" r:id="rId12"/>
  </sheets>
  <definedNames/>
  <calcPr fullCalcOnLoad="1"/>
</workbook>
</file>

<file path=xl/sharedStrings.xml><?xml version="1.0" encoding="utf-8"?>
<sst xmlns="http://schemas.openxmlformats.org/spreadsheetml/2006/main" count="732" uniqueCount="52">
  <si>
    <t>INFORMACION MENSUAL DE PRESTAMOS OTORGADOS</t>
  </si>
  <si>
    <t>PRÉSTAMOS OTORGADOS EN PESOS ($)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</si>
  <si>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</si>
  <si>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</si>
  <si>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</si>
  <si>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</si>
  <si>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</si>
  <si>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</si>
  <si>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</si>
  <si>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</si>
  <si>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</si>
  <si>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</si>
  <si>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</si>
  <si>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</si>
  <si>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</si>
  <si>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</si>
  <si>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</si>
  <si>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</si>
  <si>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</si>
  <si>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CHILENA CONSOLIDADA SEGUROS DE VIDA S.A.</t>
  </si>
  <si>
    <t>CÍA. DE SEG. DE VIDA CONSORCIO NACIONAL DE SEGUROS</t>
  </si>
  <si>
    <t>COMPAÑIA DE SEGUROS CORPVIDA S.A.</t>
  </si>
  <si>
    <t>EUROAMERICA SEGUROS DE VIDA S.A.</t>
  </si>
  <si>
    <t>COMPAÑIA DE SEGUROS DE VIDA CRUZ DEL SUR S.A.</t>
  </si>
  <si>
    <t>ING SEGUROS DE VIDA S.A.</t>
  </si>
  <si>
    <t>INTERAMERICANA CIA. DE SEGUROS DE VIDA S.A.</t>
  </si>
  <si>
    <t>METLIFE CHILE SEGUROS DE VIDA</t>
  </si>
  <si>
    <t>OHIO NATIONAL SEGUROS DE VIDA S.A.</t>
  </si>
  <si>
    <t>PENTA VIDA COMPAÑIA DE SEGUROS DE VIDA</t>
  </si>
  <si>
    <t>PRINCIPAL COMPAÑIA DE SEGUROS DE VIDA</t>
  </si>
  <si>
    <t>RENTA NACIONAL COMPAÑÍA DE SEGUROS DE VIDA S.A.</t>
  </si>
  <si>
    <t>SEGUROS VIDA SECURITY PREVISION S.A.</t>
  </si>
  <si>
    <t>TOTALES</t>
  </si>
  <si>
    <t>PRÉSTAMOS OTORGADOS EN UNIDADES DE FOMENTO (UF)</t>
  </si>
  <si>
    <t>PRINCIPAL COMPAÑIA DE SEG. DE VIDA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</si>
  <si>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</si>
  <si>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</si>
  <si>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</si>
  <si>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</si>
  <si>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</si>
  <si>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ENERO 2008</t>
  </si>
  <si>
    <t>FEBRERO 2008</t>
  </si>
  <si>
    <t>MARZO 2008</t>
  </si>
  <si>
    <t>ABRIL 2008</t>
  </si>
  <si>
    <t>MAYO 2008</t>
  </si>
  <si>
    <t>JUNIO 2008</t>
  </si>
  <si>
    <t>JULIO 2008</t>
  </si>
  <si>
    <t>AGOSTO 2008</t>
  </si>
  <si>
    <t>SEPTIEMBRE 2008</t>
  </si>
  <si>
    <t>OCTUBRE 2008</t>
  </si>
  <si>
    <t>NOVIEMBRE 2008</t>
  </si>
  <si>
    <t>DICIEMBRE 2008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</si>
</sst>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_-* #,##0.0_-;\-* #,##0.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33" applyFont="1" applyAlignment="1">
      <alignment/>
      <protection/>
    </xf>
    <xf numFmtId="0" fontId="0" fillId="0" borderId="0" xfId="33" applyFont="1" applyAlignment="1">
      <alignment/>
      <protection/>
    </xf>
    <xf numFmtId="0" fontId="47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9" fontId="7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4" fontId="0" fillId="33" borderId="0" xfId="0" applyNumberFormat="1" applyFill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4" fillId="33" borderId="0" xfId="0" applyFont="1" applyFill="1" applyAlignment="1">
      <alignment horizontal="left"/>
    </xf>
    <xf numFmtId="0" fontId="4" fillId="34" borderId="15" xfId="0" applyNumberFormat="1" applyFont="1" applyFill="1" applyBorder="1" applyAlignment="1" applyProtection="1">
      <alignment horizontal="center"/>
      <protection locked="0"/>
    </xf>
    <xf numFmtId="0" fontId="4" fillId="34" borderId="16" xfId="0" applyNumberFormat="1" applyFont="1" applyFill="1" applyBorder="1" applyAlignment="1" applyProtection="1">
      <alignment horizontal="center"/>
      <protection locked="0"/>
    </xf>
    <xf numFmtId="0" fontId="4" fillId="34" borderId="17" xfId="0" applyNumberFormat="1" applyFont="1" applyFill="1" applyBorder="1" applyAlignment="1" applyProtection="1">
      <alignment horizontal="center"/>
      <protection locked="0"/>
    </xf>
    <xf numFmtId="0" fontId="4" fillId="34" borderId="11" xfId="0" applyNumberFormat="1" applyFont="1" applyFill="1" applyBorder="1" applyAlignment="1" applyProtection="1">
      <alignment horizontal="center"/>
      <protection locked="0"/>
    </xf>
    <xf numFmtId="0" fontId="4" fillId="34" borderId="18" xfId="0" applyNumberFormat="1" applyFont="1" applyFill="1" applyBorder="1" applyAlignment="1" applyProtection="1">
      <alignment horizontal="center"/>
      <protection locked="0"/>
    </xf>
    <xf numFmtId="0" fontId="4" fillId="34" borderId="19" xfId="0" applyNumberFormat="1" applyFont="1" applyFill="1" applyBorder="1" applyAlignment="1" applyProtection="1">
      <alignment horizontal="center"/>
      <protection locked="0"/>
    </xf>
    <xf numFmtId="49" fontId="4" fillId="34" borderId="20" xfId="0" applyNumberFormat="1" applyFont="1" applyFill="1" applyBorder="1" applyAlignment="1" applyProtection="1">
      <alignment horizontal="center"/>
      <protection locked="0"/>
    </xf>
    <xf numFmtId="49" fontId="4" fillId="34" borderId="21" xfId="0" applyNumberFormat="1" applyFont="1" applyFill="1" applyBorder="1" applyAlignment="1" applyProtection="1">
      <alignment horizontal="center"/>
      <protection locked="0"/>
    </xf>
    <xf numFmtId="49" fontId="4" fillId="34" borderId="22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left"/>
      <protection locked="0"/>
    </xf>
    <xf numFmtId="3" fontId="4" fillId="33" borderId="24" xfId="0" applyNumberFormat="1" applyFont="1" applyFill="1" applyBorder="1" applyAlignment="1" applyProtection="1">
      <alignment/>
      <protection locked="0"/>
    </xf>
    <xf numFmtId="3" fontId="4" fillId="33" borderId="25" xfId="0" applyNumberFormat="1" applyFont="1" applyFill="1" applyBorder="1" applyAlignment="1" applyProtection="1">
      <alignment/>
      <protection locked="0"/>
    </xf>
    <xf numFmtId="0" fontId="4" fillId="33" borderId="25" xfId="0" applyNumberFormat="1" applyFont="1" applyFill="1" applyBorder="1" applyAlignment="1" applyProtection="1">
      <alignment horizontal="right"/>
      <protection locked="0"/>
    </xf>
    <xf numFmtId="0" fontId="4" fillId="33" borderId="24" xfId="0" applyNumberFormat="1" applyFont="1" applyFill="1" applyBorder="1" applyAlignment="1" applyProtection="1">
      <alignment/>
      <protection locked="0"/>
    </xf>
    <xf numFmtId="2" fontId="4" fillId="33" borderId="13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4" fillId="33" borderId="12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9" fillId="33" borderId="26" xfId="0" applyNumberFormat="1" applyFont="1" applyFill="1" applyBorder="1" applyAlignment="1" applyProtection="1">
      <alignment horizontal="left" vertical="center"/>
      <protection locked="0"/>
    </xf>
    <xf numFmtId="3" fontId="10" fillId="33" borderId="27" xfId="0" applyNumberFormat="1" applyFont="1" applyFill="1" applyBorder="1" applyAlignment="1" applyProtection="1">
      <alignment horizontal="right" vertical="center"/>
      <protection locked="0"/>
    </xf>
    <xf numFmtId="3" fontId="10" fillId="33" borderId="27" xfId="0" applyNumberFormat="1" applyFont="1" applyFill="1" applyBorder="1" applyAlignment="1">
      <alignment horizontal="right"/>
    </xf>
    <xf numFmtId="2" fontId="10" fillId="33" borderId="28" xfId="0" applyNumberFormat="1" applyFont="1" applyFill="1" applyBorder="1" applyAlignment="1">
      <alignment horizontal="right"/>
    </xf>
    <xf numFmtId="0" fontId="0" fillId="33" borderId="0" xfId="33" applyFont="1" applyFill="1" applyAlignment="1">
      <alignment/>
      <protection/>
    </xf>
    <xf numFmtId="0" fontId="8" fillId="34" borderId="29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30" xfId="0" applyNumberFormat="1" applyFont="1" applyFill="1" applyBorder="1" applyAlignment="1" applyProtection="1">
      <alignment horizontal="left" vertical="center"/>
      <protection locked="0"/>
    </xf>
    <xf numFmtId="0" fontId="28" fillId="33" borderId="10" xfId="0" applyNumberFormat="1" applyFont="1" applyFill="1" applyBorder="1" applyAlignment="1" applyProtection="1">
      <alignment horizontal="left"/>
      <protection locked="0"/>
    </xf>
    <xf numFmtId="3" fontId="4" fillId="33" borderId="11" xfId="0" applyNumberFormat="1" applyFont="1" applyFill="1" applyBorder="1" applyAlignment="1" applyProtection="1">
      <alignment horizontal="right"/>
      <protection locked="0"/>
    </xf>
    <xf numFmtId="3" fontId="4" fillId="33" borderId="12" xfId="0" applyNumberFormat="1" applyFont="1" applyFill="1" applyBorder="1" applyAlignment="1" applyProtection="1">
      <alignment horizontal="right"/>
      <protection locked="0"/>
    </xf>
    <xf numFmtId="0" fontId="4" fillId="33" borderId="11" xfId="0" applyNumberFormat="1" applyFont="1" applyFill="1" applyBorder="1" applyAlignment="1" applyProtection="1">
      <alignment horizontal="right"/>
      <protection locked="0"/>
    </xf>
    <xf numFmtId="2" fontId="4" fillId="33" borderId="13" xfId="0" applyNumberFormat="1" applyFont="1" applyFill="1" applyBorder="1" applyAlignment="1" applyProtection="1">
      <alignment horizontal="right"/>
      <protection locked="0"/>
    </xf>
    <xf numFmtId="0" fontId="4" fillId="33" borderId="14" xfId="0" applyNumberFormat="1" applyFont="1" applyFill="1" applyBorder="1" applyAlignment="1" applyProtection="1">
      <alignment horizontal="left"/>
      <protection locked="0"/>
    </xf>
    <xf numFmtId="0" fontId="28" fillId="33" borderId="10" xfId="0" applyFont="1" applyFill="1" applyBorder="1" applyAlignment="1">
      <alignment horizontal="left"/>
    </xf>
    <xf numFmtId="0" fontId="4" fillId="0" borderId="14" xfId="0" applyNumberFormat="1" applyFont="1" applyBorder="1" applyAlignment="1" applyProtection="1">
      <alignment horizontal="left"/>
      <protection locked="0"/>
    </xf>
    <xf numFmtId="3" fontId="4" fillId="33" borderId="11" xfId="0" applyNumberFormat="1" applyFont="1" applyFill="1" applyBorder="1" applyAlignment="1" applyProtection="1">
      <alignment/>
      <protection locked="0"/>
    </xf>
    <xf numFmtId="3" fontId="4" fillId="33" borderId="12" xfId="0" applyNumberFormat="1" applyFont="1" applyFill="1" applyBorder="1" applyAlignment="1" applyProtection="1">
      <alignment/>
      <protection locked="0"/>
    </xf>
    <xf numFmtId="0" fontId="4" fillId="33" borderId="11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left"/>
    </xf>
    <xf numFmtId="3" fontId="4" fillId="33" borderId="32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3" fontId="4" fillId="33" borderId="34" xfId="0" applyNumberFormat="1" applyFont="1" applyFill="1" applyBorder="1" applyAlignment="1">
      <alignment horizontal="right"/>
    </xf>
    <xf numFmtId="0" fontId="4" fillId="33" borderId="32" xfId="0" applyFont="1" applyFill="1" applyBorder="1" applyAlignment="1">
      <alignment/>
    </xf>
    <xf numFmtId="4" fontId="4" fillId="33" borderId="35" xfId="0" applyNumberFormat="1" applyFont="1" applyFill="1" applyBorder="1" applyAlignment="1">
      <alignment/>
    </xf>
    <xf numFmtId="0" fontId="9" fillId="33" borderId="31" xfId="0" applyNumberFormat="1" applyFont="1" applyFill="1" applyBorder="1" applyAlignment="1" applyProtection="1">
      <alignment horizontal="left" vertical="center"/>
      <protection locked="0"/>
    </xf>
    <xf numFmtId="3" fontId="10" fillId="33" borderId="32" xfId="0" applyNumberFormat="1" applyFont="1" applyFill="1" applyBorder="1" applyAlignment="1" applyProtection="1">
      <alignment vertical="center"/>
      <protection locked="0"/>
    </xf>
    <xf numFmtId="3" fontId="10" fillId="33" borderId="32" xfId="0" applyNumberFormat="1" applyFont="1" applyFill="1" applyBorder="1" applyAlignment="1">
      <alignment/>
    </xf>
    <xf numFmtId="4" fontId="10" fillId="33" borderId="36" xfId="0" applyNumberFormat="1" applyFont="1" applyFill="1" applyBorder="1" applyAlignment="1">
      <alignment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0" fillId="33" borderId="10" xfId="0" applyNumberFormat="1" applyFont="1" applyFill="1" applyBorder="1" applyAlignment="1" applyProtection="1">
      <alignment horizontal="left"/>
      <protection locked="0"/>
    </xf>
    <xf numFmtId="0" fontId="4" fillId="33" borderId="24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2" fontId="4" fillId="33" borderId="13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3" fontId="4" fillId="33" borderId="0" xfId="0" applyNumberFormat="1" applyFont="1" applyFill="1" applyBorder="1" applyAlignment="1" applyProtection="1">
      <alignment horizontal="right"/>
      <protection locked="0"/>
    </xf>
    <xf numFmtId="0" fontId="29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9" fillId="33" borderId="37" xfId="0" applyNumberFormat="1" applyFont="1" applyFill="1" applyBorder="1" applyAlignment="1" applyProtection="1">
      <alignment horizontal="left" vertical="center"/>
      <protection locked="0"/>
    </xf>
    <xf numFmtId="3" fontId="10" fillId="33" borderId="38" xfId="0" applyNumberFormat="1" applyFont="1" applyFill="1" applyBorder="1" applyAlignment="1" applyProtection="1">
      <alignment horizontal="right" vertical="center"/>
      <protection locked="0"/>
    </xf>
    <xf numFmtId="3" fontId="10" fillId="33" borderId="38" xfId="0" applyNumberFormat="1" applyFont="1" applyFill="1" applyBorder="1" applyAlignment="1">
      <alignment horizontal="right"/>
    </xf>
    <xf numFmtId="2" fontId="10" fillId="33" borderId="39" xfId="0" applyNumberFormat="1" applyFont="1" applyFill="1" applyBorder="1" applyAlignment="1">
      <alignment horizontal="right"/>
    </xf>
    <xf numFmtId="3" fontId="10" fillId="33" borderId="40" xfId="0" applyNumberFormat="1" applyFont="1" applyFill="1" applyBorder="1" applyAlignment="1">
      <alignment horizontal="right"/>
    </xf>
    <xf numFmtId="3" fontId="10" fillId="33" borderId="4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8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28" fillId="0" borderId="1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3" fontId="4" fillId="33" borderId="32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3" fontId="4" fillId="33" borderId="34" xfId="0" applyNumberFormat="1" applyFont="1" applyFill="1" applyBorder="1" applyAlignment="1">
      <alignment horizontal="right"/>
    </xf>
    <xf numFmtId="0" fontId="4" fillId="33" borderId="32" xfId="0" applyFont="1" applyFill="1" applyBorder="1" applyAlignment="1">
      <alignment/>
    </xf>
    <xf numFmtId="4" fontId="4" fillId="33" borderId="3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Fill="1" applyAlignment="1">
      <alignment/>
    </xf>
    <xf numFmtId="0" fontId="4" fillId="0" borderId="31" xfId="0" applyFont="1" applyFill="1" applyBorder="1" applyAlignment="1">
      <alignment horizontal="left"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0" fontId="9" fillId="0" borderId="31" xfId="0" applyNumberFormat="1" applyFont="1" applyFill="1" applyBorder="1" applyAlignment="1" applyProtection="1">
      <alignment horizontal="lef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32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5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0.71875" style="0" customWidth="1"/>
    <col min="2" max="2" width="48.00390625" style="0" customWidth="1"/>
    <col min="3" max="7" width="14.7109375" style="0" customWidth="1"/>
  </cols>
  <sheetData>
    <row r="1" ht="5.25" customHeight="1"/>
    <row r="2" spans="2:8" ht="15.75">
      <c r="B2" s="4" t="s">
        <v>0</v>
      </c>
      <c r="C2" s="5"/>
      <c r="D2" s="5"/>
      <c r="E2" s="5"/>
      <c r="F2" s="5"/>
      <c r="G2" s="5"/>
      <c r="H2" s="5"/>
    </row>
    <row r="3" spans="2:8" ht="15.75">
      <c r="B3" s="6" t="s">
        <v>40</v>
      </c>
      <c r="C3" s="5"/>
      <c r="D3" s="5"/>
      <c r="E3" s="5"/>
      <c r="F3" s="5"/>
      <c r="G3" s="5"/>
      <c r="H3" s="5"/>
    </row>
    <row r="4" spans="2:8" ht="6" customHeight="1">
      <c r="B4" s="28"/>
      <c r="C4" s="7"/>
      <c r="D4" s="7"/>
      <c r="E4" s="7"/>
      <c r="F4" s="7"/>
      <c r="G4" s="7"/>
      <c r="H4" s="7"/>
    </row>
    <row r="5" spans="2:8" ht="15" thickBot="1">
      <c r="B5" s="8" t="s">
        <v>1</v>
      </c>
      <c r="C5" s="8"/>
      <c r="D5" s="8"/>
      <c r="E5" s="8"/>
      <c r="F5" s="8"/>
      <c r="G5" s="8"/>
      <c r="H5" s="8"/>
    </row>
    <row r="6" spans="2:8" ht="12.75">
      <c r="B6" s="60" t="s">
        <v>2</v>
      </c>
      <c r="C6" s="29" t="s">
        <v>3</v>
      </c>
      <c r="D6" s="29" t="s">
        <v>4</v>
      </c>
      <c r="E6" s="30" t="s">
        <v>5</v>
      </c>
      <c r="F6" s="30" t="s">
        <v>6</v>
      </c>
      <c r="G6" s="31" t="s">
        <v>7</v>
      </c>
      <c r="H6" s="7"/>
    </row>
    <row r="7" spans="2:8" ht="12.75">
      <c r="B7" s="61"/>
      <c r="C7" s="32" t="s">
        <v>8</v>
      </c>
      <c r="D7" s="32" t="s">
        <v>9</v>
      </c>
      <c r="E7" s="33" t="s">
        <v>10</v>
      </c>
      <c r="F7" s="33" t="s">
        <v>11</v>
      </c>
      <c r="G7" s="34" t="s">
        <v>12</v>
      </c>
      <c r="H7" s="7"/>
    </row>
    <row r="8" spans="2:8" ht="12.75">
      <c r="B8" s="62"/>
      <c r="C8" s="35" t="s">
        <v>13</v>
      </c>
      <c r="D8" s="35" t="s">
        <v>14</v>
      </c>
      <c r="E8" s="36" t="s">
        <v>15</v>
      </c>
      <c r="F8" s="36" t="s">
        <v>16</v>
      </c>
      <c r="G8" s="37" t="s">
        <v>17</v>
      </c>
      <c r="H8" s="7"/>
    </row>
    <row r="9" spans="2:8" ht="12.75">
      <c r="B9" s="38"/>
      <c r="C9" s="39"/>
      <c r="D9" s="40"/>
      <c r="E9" s="41"/>
      <c r="F9" s="42"/>
      <c r="G9" s="43"/>
      <c r="H9" s="7"/>
    </row>
    <row r="10" spans="2:8" ht="12.75">
      <c r="B10" s="63" t="s">
        <v>18</v>
      </c>
      <c r="C10" s="64">
        <v>1466</v>
      </c>
      <c r="D10" s="65">
        <v>1232646752</v>
      </c>
      <c r="E10" s="65">
        <f aca="true" t="shared" si="0" ref="E10:E22">D10/C10</f>
        <v>840823.1596180082</v>
      </c>
      <c r="F10" s="66">
        <v>56</v>
      </c>
      <c r="G10" s="67">
        <v>2.0862749937299148</v>
      </c>
      <c r="H10" s="7"/>
    </row>
    <row r="11" spans="2:8" ht="12.75">
      <c r="B11" s="63" t="s">
        <v>19</v>
      </c>
      <c r="C11" s="64">
        <v>235</v>
      </c>
      <c r="D11" s="65">
        <v>152458140</v>
      </c>
      <c r="E11" s="65">
        <f t="shared" si="0"/>
        <v>648758.0425531915</v>
      </c>
      <c r="F11" s="66">
        <v>47</v>
      </c>
      <c r="G11" s="67">
        <v>2.1091226454684544</v>
      </c>
      <c r="H11" s="7"/>
    </row>
    <row r="12" spans="2:8" ht="12.75">
      <c r="B12" s="63" t="s">
        <v>20</v>
      </c>
      <c r="C12" s="64">
        <v>1832</v>
      </c>
      <c r="D12" s="64">
        <v>2114972966</v>
      </c>
      <c r="E12" s="65">
        <f t="shared" si="0"/>
        <v>1154461.2259825328</v>
      </c>
      <c r="F12" s="66">
        <v>43</v>
      </c>
      <c r="G12" s="67">
        <v>2.024466221664225</v>
      </c>
      <c r="H12" s="7"/>
    </row>
    <row r="13" spans="2:8" ht="12.75">
      <c r="B13" s="63" t="s">
        <v>21</v>
      </c>
      <c r="C13" s="64">
        <v>178</v>
      </c>
      <c r="D13" s="64">
        <v>148213067</v>
      </c>
      <c r="E13" s="65">
        <f t="shared" si="0"/>
        <v>832657.6797752809</v>
      </c>
      <c r="F13" s="66">
        <v>41</v>
      </c>
      <c r="G13" s="67">
        <v>1.9333097694415837</v>
      </c>
      <c r="H13" s="7"/>
    </row>
    <row r="14" spans="2:8" ht="12.75">
      <c r="B14" s="63" t="s">
        <v>22</v>
      </c>
      <c r="C14" s="64">
        <v>47</v>
      </c>
      <c r="D14" s="64">
        <v>23134467</v>
      </c>
      <c r="E14" s="65">
        <f t="shared" si="0"/>
        <v>492222.7021276596</v>
      </c>
      <c r="F14" s="66">
        <v>26</v>
      </c>
      <c r="G14" s="67">
        <v>1.9833333700750486</v>
      </c>
      <c r="H14" s="7"/>
    </row>
    <row r="15" spans="2:8" ht="12.75">
      <c r="B15" s="68" t="s">
        <v>23</v>
      </c>
      <c r="C15" s="64">
        <v>40</v>
      </c>
      <c r="D15" s="64">
        <v>25220400</v>
      </c>
      <c r="E15" s="65">
        <f t="shared" si="0"/>
        <v>630510</v>
      </c>
      <c r="F15" s="66">
        <v>47</v>
      </c>
      <c r="G15" s="67">
        <v>2.3</v>
      </c>
      <c r="H15" s="7"/>
    </row>
    <row r="16" spans="2:8" ht="12.75">
      <c r="B16" s="69" t="s">
        <v>24</v>
      </c>
      <c r="C16" s="64">
        <v>370</v>
      </c>
      <c r="D16" s="64">
        <v>215744457</v>
      </c>
      <c r="E16" s="65">
        <f t="shared" si="0"/>
        <v>583093.1270270271</v>
      </c>
      <c r="F16" s="66">
        <v>31</v>
      </c>
      <c r="G16" s="67">
        <v>1.7761062987588134</v>
      </c>
      <c r="H16" s="7"/>
    </row>
    <row r="17" spans="2:8" ht="12.75">
      <c r="B17" s="69" t="s">
        <v>25</v>
      </c>
      <c r="C17" s="64">
        <v>1</v>
      </c>
      <c r="D17" s="64">
        <v>102382</v>
      </c>
      <c r="E17" s="65">
        <f>D17/C17</f>
        <v>102382</v>
      </c>
      <c r="F17" s="66">
        <v>12</v>
      </c>
      <c r="G17" s="67">
        <v>1.92</v>
      </c>
      <c r="H17" s="7"/>
    </row>
    <row r="18" spans="2:8" ht="12.75">
      <c r="B18" s="63" t="s">
        <v>26</v>
      </c>
      <c r="C18" s="64">
        <v>603</v>
      </c>
      <c r="D18" s="64">
        <v>422594488</v>
      </c>
      <c r="E18" s="65">
        <f t="shared" si="0"/>
        <v>700820.0464344942</v>
      </c>
      <c r="F18" s="66">
        <v>48</v>
      </c>
      <c r="G18" s="67">
        <v>2.1061975410810376</v>
      </c>
      <c r="H18" s="7"/>
    </row>
    <row r="19" spans="2:8" ht="12.75">
      <c r="B19" s="63" t="s">
        <v>27</v>
      </c>
      <c r="C19" s="64">
        <v>206</v>
      </c>
      <c r="D19" s="64">
        <v>109292494</v>
      </c>
      <c r="E19" s="65">
        <f t="shared" si="0"/>
        <v>530546.0873786408</v>
      </c>
      <c r="F19" s="66">
        <v>52</v>
      </c>
      <c r="G19" s="67">
        <v>1.9750397603700032</v>
      </c>
      <c r="H19" s="7"/>
    </row>
    <row r="20" spans="2:8" ht="12.75">
      <c r="B20" s="69" t="s">
        <v>28</v>
      </c>
      <c r="C20" s="64">
        <v>455</v>
      </c>
      <c r="D20" s="64">
        <v>1515319081</v>
      </c>
      <c r="E20" s="65">
        <f t="shared" si="0"/>
        <v>3330371.6065934068</v>
      </c>
      <c r="F20" s="66">
        <v>48</v>
      </c>
      <c r="G20" s="67">
        <v>1.285877313921318</v>
      </c>
      <c r="H20" s="7"/>
    </row>
    <row r="21" spans="2:8" ht="12.75">
      <c r="B21" s="69" t="s">
        <v>29</v>
      </c>
      <c r="C21" s="64">
        <v>512</v>
      </c>
      <c r="D21" s="64">
        <v>583967602</v>
      </c>
      <c r="E21" s="65">
        <f t="shared" si="0"/>
        <v>1140561.72265625</v>
      </c>
      <c r="F21" s="66">
        <v>50</v>
      </c>
      <c r="G21" s="67">
        <v>2.059851920141282</v>
      </c>
      <c r="H21" s="7"/>
    </row>
    <row r="22" spans="2:8" ht="12.75">
      <c r="B22" s="70" t="s">
        <v>31</v>
      </c>
      <c r="C22" s="71">
        <v>447</v>
      </c>
      <c r="D22" s="72">
        <v>458529030</v>
      </c>
      <c r="E22" s="65">
        <f t="shared" si="0"/>
        <v>1025792.0134228187</v>
      </c>
      <c r="F22" s="73">
        <v>57</v>
      </c>
      <c r="G22" s="43">
        <v>1.92</v>
      </c>
      <c r="H22" s="7"/>
    </row>
    <row r="23" spans="2:8" ht="13.5" thickBot="1">
      <c r="B23" s="74"/>
      <c r="C23" s="75"/>
      <c r="D23" s="76"/>
      <c r="E23" s="77"/>
      <c r="F23" s="78"/>
      <c r="G23" s="79"/>
      <c r="H23" s="7"/>
    </row>
    <row r="24" spans="2:8" ht="13.5" thickBot="1">
      <c r="B24" s="80" t="s">
        <v>32</v>
      </c>
      <c r="C24" s="81">
        <f>SUM(C10:C22)</f>
        <v>6392</v>
      </c>
      <c r="D24" s="81">
        <f>SUM(D10:D22)</f>
        <v>7002195326</v>
      </c>
      <c r="E24" s="81">
        <f>D24/C24</f>
        <v>1095462.3476220276</v>
      </c>
      <c r="F24" s="82">
        <f>((F10*D10)+(F11*D11)+(F12*D12)+(F13*D13)+(F14*D14)+(F15*D15)+(F16*D16)+(D17*F17)+(D18*F18)+(D19*F19)+(D20*F20)+(D21*F21)+(D22*F22))/D24</f>
        <v>47.94611773159211</v>
      </c>
      <c r="G24" s="83">
        <f>((G10*D10)+(G11*D11)+(G12*D12)+(G13*D13)+(G14*D14)+(G15*D15)+(G16*D16)+(D17*G17)+(D18*G18)+(D19*G19)+(D20*G20)+(D21*G21)+(D22*G22))/D24</f>
        <v>1.8688995222039313</v>
      </c>
      <c r="H24" s="7"/>
    </row>
    <row r="25" spans="2:8" ht="12.75">
      <c r="B25" s="28"/>
      <c r="C25" s="7"/>
      <c r="D25" s="7"/>
      <c r="E25" s="7"/>
      <c r="F25" s="7"/>
      <c r="G25" s="19"/>
      <c r="H25" s="7"/>
    </row>
    <row r="26" spans="2:8" ht="15" thickBot="1">
      <c r="B26" s="8" t="s">
        <v>33</v>
      </c>
      <c r="C26" s="7"/>
      <c r="D26" s="7"/>
      <c r="E26" s="7"/>
      <c r="F26" s="7"/>
      <c r="G26" s="19"/>
      <c r="H26" s="7"/>
    </row>
    <row r="27" spans="2:8" ht="12.75">
      <c r="B27" s="60" t="s">
        <v>2</v>
      </c>
      <c r="C27" s="29" t="s">
        <v>3</v>
      </c>
      <c r="D27" s="29" t="s">
        <v>4</v>
      </c>
      <c r="E27" s="30" t="s">
        <v>5</v>
      </c>
      <c r="F27" s="30" t="s">
        <v>6</v>
      </c>
      <c r="G27" s="31" t="s">
        <v>7</v>
      </c>
      <c r="H27" s="7"/>
    </row>
    <row r="28" spans="2:8" s="1" customFormat="1" ht="12.75">
      <c r="B28" s="61"/>
      <c r="C28" s="32" t="s">
        <v>8</v>
      </c>
      <c r="D28" s="32" t="s">
        <v>9</v>
      </c>
      <c r="E28" s="33" t="s">
        <v>10</v>
      </c>
      <c r="F28" s="33" t="s">
        <v>11</v>
      </c>
      <c r="G28" s="34" t="s">
        <v>12</v>
      </c>
      <c r="H28" s="7"/>
    </row>
    <row r="29" spans="2:8" ht="12.75">
      <c r="B29" s="62"/>
      <c r="C29" s="35" t="s">
        <v>13</v>
      </c>
      <c r="D29" s="35" t="s">
        <v>14</v>
      </c>
      <c r="E29" s="36" t="s">
        <v>15</v>
      </c>
      <c r="F29" s="36" t="s">
        <v>16</v>
      </c>
      <c r="G29" s="37" t="s">
        <v>17</v>
      </c>
      <c r="H29" s="7"/>
    </row>
    <row r="30" spans="2:8" ht="12.75">
      <c r="B30" s="85"/>
      <c r="C30" s="86"/>
      <c r="D30" s="87"/>
      <c r="E30" s="84"/>
      <c r="F30" s="86"/>
      <c r="G30" s="88"/>
      <c r="H30" s="7"/>
    </row>
    <row r="31" spans="2:8" ht="12.75">
      <c r="B31" s="89" t="s">
        <v>20</v>
      </c>
      <c r="C31" s="44">
        <v>47</v>
      </c>
      <c r="D31" s="45">
        <v>272317491</v>
      </c>
      <c r="E31" s="44">
        <f>D31/C31</f>
        <v>5793989.170212766</v>
      </c>
      <c r="F31" s="46">
        <v>268</v>
      </c>
      <c r="G31" s="47">
        <v>4.71</v>
      </c>
      <c r="H31" s="7"/>
    </row>
    <row r="32" spans="2:8" ht="12.75">
      <c r="B32" s="89" t="s">
        <v>34</v>
      </c>
      <c r="C32" s="64">
        <v>12</v>
      </c>
      <c r="D32" s="90">
        <v>99304361</v>
      </c>
      <c r="E32" s="64">
        <f>D32/C32</f>
        <v>8275363.416666667</v>
      </c>
      <c r="F32" s="66">
        <v>292</v>
      </c>
      <c r="G32" s="67">
        <v>4.569487247292191</v>
      </c>
      <c r="H32" s="7"/>
    </row>
    <row r="33" spans="2:8" ht="12.75">
      <c r="B33" s="63" t="s">
        <v>18</v>
      </c>
      <c r="C33" s="64">
        <v>126</v>
      </c>
      <c r="D33" s="90">
        <v>568509525</v>
      </c>
      <c r="E33" s="64">
        <f>D33/C33</f>
        <v>4511980.357142857</v>
      </c>
      <c r="F33" s="66">
        <v>239</v>
      </c>
      <c r="G33" s="67">
        <v>6.07</v>
      </c>
      <c r="H33" s="91"/>
    </row>
    <row r="34" spans="2:8" ht="12.75">
      <c r="B34" s="69" t="s">
        <v>28</v>
      </c>
      <c r="C34" s="92">
        <v>4</v>
      </c>
      <c r="D34" s="93">
        <v>29511191</v>
      </c>
      <c r="E34" s="64">
        <f>D34/C34</f>
        <v>7377797.75</v>
      </c>
      <c r="F34" s="66">
        <v>240</v>
      </c>
      <c r="G34" s="67">
        <v>5.91</v>
      </c>
      <c r="H34" s="7"/>
    </row>
    <row r="35" spans="2:8" ht="12.75">
      <c r="B35" s="63" t="s">
        <v>30</v>
      </c>
      <c r="C35" s="48">
        <v>16</v>
      </c>
      <c r="D35" s="49">
        <v>60196387</v>
      </c>
      <c r="E35" s="44">
        <f>D35/C35</f>
        <v>3762274.1875</v>
      </c>
      <c r="F35" s="46">
        <v>52</v>
      </c>
      <c r="G35" s="47">
        <v>5.95</v>
      </c>
      <c r="H35" s="7"/>
    </row>
    <row r="36" spans="2:8" ht="13.5" thickBot="1">
      <c r="B36" s="50"/>
      <c r="C36" s="52"/>
      <c r="D36" s="51"/>
      <c r="E36" s="52"/>
      <c r="F36" s="54"/>
      <c r="G36" s="53"/>
      <c r="H36" s="7"/>
    </row>
    <row r="37" spans="2:8" ht="13.5" thickBot="1">
      <c r="B37" s="55" t="s">
        <v>32</v>
      </c>
      <c r="C37" s="101">
        <f>SUM(C31:C36)</f>
        <v>205</v>
      </c>
      <c r="D37" s="56">
        <f>SUM(D31:D35)</f>
        <v>1029838955</v>
      </c>
      <c r="E37" s="56">
        <f>D37/C37</f>
        <v>5023604.658536585</v>
      </c>
      <c r="F37" s="100">
        <f>((D31*F31)+(D32*F32)+(D33*F33)+(D34*F34)+(D35*F35))/D37</f>
        <v>240.87711407168513</v>
      </c>
      <c r="G37" s="58">
        <f>((D31*G31)+(D32*G32)+(D33*G33)+(D34*G34)+(D35*G35))/D37</f>
        <v>5.554089621721486</v>
      </c>
      <c r="H37" s="7"/>
    </row>
    <row r="38" spans="2:8" ht="6.75" customHeight="1">
      <c r="B38" s="7"/>
      <c r="C38" s="7"/>
      <c r="D38" s="7"/>
      <c r="E38" s="7"/>
      <c r="F38" s="7"/>
      <c r="G38" s="7"/>
      <c r="H38" s="7"/>
    </row>
    <row r="39" spans="2:8" ht="12.75">
      <c r="B39" s="24" t="s">
        <v>35</v>
      </c>
      <c r="C39" s="25"/>
      <c r="D39" s="25"/>
      <c r="E39" s="26"/>
      <c r="F39" s="25"/>
      <c r="G39" s="7"/>
      <c r="H39" s="7"/>
    </row>
    <row r="40" spans="2:8" ht="12.75">
      <c r="B40" s="24" t="s">
        <v>36</v>
      </c>
      <c r="C40" s="25"/>
      <c r="D40" s="25"/>
      <c r="E40" s="25"/>
      <c r="F40" s="25"/>
      <c r="G40" s="7"/>
      <c r="H40" s="27"/>
    </row>
    <row r="41" spans="2:8" ht="12.75">
      <c r="B41" s="24" t="s">
        <v>37</v>
      </c>
      <c r="C41" s="25"/>
      <c r="D41" s="25"/>
      <c r="E41" s="25"/>
      <c r="F41" s="25"/>
      <c r="G41" s="27"/>
      <c r="H41" s="7"/>
    </row>
    <row r="42" spans="2:8" s="2" customFormat="1" ht="12.75">
      <c r="B42" s="24" t="s">
        <v>38</v>
      </c>
      <c r="C42" s="25"/>
      <c r="D42" s="25"/>
      <c r="E42" s="25"/>
      <c r="F42" s="25"/>
      <c r="G42" s="7"/>
      <c r="H42" s="7"/>
    </row>
    <row r="43" spans="2:8" ht="12.75">
      <c r="B43" s="24" t="s">
        <v>39</v>
      </c>
      <c r="C43" s="25"/>
      <c r="D43" s="25"/>
      <c r="E43" s="25"/>
      <c r="F43" s="25"/>
      <c r="G43" s="7"/>
      <c r="H43" s="7"/>
    </row>
    <row r="44" spans="2:8" ht="12.75">
      <c r="B44" s="7"/>
      <c r="C44" s="7"/>
      <c r="D44" s="7"/>
      <c r="E44" s="7"/>
      <c r="F44" s="7"/>
      <c r="G44" s="7"/>
      <c r="H44" s="7"/>
    </row>
    <row r="45" spans="2:8" ht="12.75">
      <c r="B45" s="7"/>
      <c r="C45" s="7"/>
      <c r="D45" s="7"/>
      <c r="E45" s="7"/>
      <c r="F45" s="7"/>
      <c r="G45" s="7"/>
      <c r="H45" s="7"/>
    </row>
    <row r="46" spans="2:8" ht="12.75">
      <c r="B46" s="7"/>
      <c r="C46" s="7"/>
      <c r="D46" s="7"/>
      <c r="E46" s="7"/>
      <c r="F46" s="7"/>
      <c r="G46" s="7"/>
      <c r="H46" s="7"/>
    </row>
    <row r="47" spans="2:8" ht="12.75">
      <c r="B47" s="7"/>
      <c r="C47" s="7"/>
      <c r="D47" s="7"/>
      <c r="E47" s="7"/>
      <c r="F47" s="7"/>
      <c r="G47" s="7"/>
      <c r="H47" s="7"/>
    </row>
    <row r="48" spans="2:8" ht="12.75">
      <c r="B48" s="7"/>
      <c r="C48" s="7"/>
      <c r="D48" s="7"/>
      <c r="E48" s="7"/>
      <c r="F48" s="7"/>
      <c r="G48" s="7"/>
      <c r="H48" s="7"/>
    </row>
    <row r="49" spans="2:8" ht="12.75">
      <c r="B49" s="7"/>
      <c r="C49" s="7"/>
      <c r="D49" s="7"/>
      <c r="E49" s="7"/>
      <c r="F49" s="7"/>
      <c r="G49" s="7"/>
      <c r="H49" s="7"/>
    </row>
    <row r="50" spans="2:8" ht="12.75">
      <c r="B50" s="7"/>
      <c r="C50" s="7"/>
      <c r="D50" s="7"/>
      <c r="E50" s="7"/>
      <c r="F50" s="7"/>
      <c r="G50" s="7"/>
      <c r="H50" s="7"/>
    </row>
    <row r="51" spans="2:8" ht="12.75">
      <c r="B51" s="7"/>
      <c r="C51" s="7"/>
      <c r="D51" s="7"/>
      <c r="E51" s="7"/>
      <c r="F51" s="7"/>
      <c r="G51" s="7"/>
      <c r="H51" s="7"/>
    </row>
    <row r="52" spans="2:8" ht="12.75">
      <c r="B52" s="7"/>
      <c r="C52" s="7"/>
      <c r="D52" s="7"/>
      <c r="E52" s="7"/>
      <c r="F52" s="7"/>
      <c r="G52" s="7"/>
      <c r="H52" s="7"/>
    </row>
    <row r="53" spans="2:7" ht="12.75">
      <c r="B53" s="59"/>
      <c r="C53" s="59"/>
      <c r="D53" s="59"/>
      <c r="E53" s="59"/>
      <c r="F53" s="59"/>
      <c r="G53" s="59"/>
    </row>
    <row r="54" spans="2:7" ht="12.75">
      <c r="B54" s="59"/>
      <c r="C54" s="59"/>
      <c r="D54" s="59"/>
      <c r="E54" s="59"/>
      <c r="F54" s="59"/>
      <c r="G54" s="59"/>
    </row>
    <row r="55" spans="2:7" ht="12.75">
      <c r="B55" s="59"/>
      <c r="C55" s="59"/>
      <c r="D55" s="59"/>
      <c r="E55" s="59"/>
      <c r="F55" s="59"/>
      <c r="G55" s="59"/>
    </row>
  </sheetData>
  <sheetProtection/>
  <mergeCells count="2">
    <mergeCell ref="B6:B8"/>
    <mergeCell ref="B27:B2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0" r:id="rId1"/>
  <ignoredErrors>
    <ignoredError sqref="C8:G8 C29:G29" numberStoredAsText="1"/>
    <ignoredError sqref="E10:E22 C24:E24 E31:E35 C37:E3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G43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7.140625" style="0" customWidth="1"/>
    <col min="3" max="7" width="14.7109375" style="0" customWidth="1"/>
  </cols>
  <sheetData>
    <row r="1" ht="6" customHeight="1"/>
    <row r="2" spans="2:7" ht="15.75">
      <c r="B2" s="4" t="s">
        <v>0</v>
      </c>
      <c r="C2" s="5"/>
      <c r="D2" s="5"/>
      <c r="E2" s="5"/>
      <c r="F2" s="5"/>
      <c r="G2" s="5"/>
    </row>
    <row r="3" spans="2:7" ht="15.75">
      <c r="B3" s="6" t="s">
        <v>49</v>
      </c>
      <c r="C3" s="5"/>
      <c r="D3" s="5"/>
      <c r="E3" s="5"/>
      <c r="F3" s="5"/>
      <c r="G3" s="5"/>
    </row>
    <row r="4" spans="2:7" ht="4.5" customHeight="1">
      <c r="B4" s="28"/>
      <c r="C4" s="7"/>
      <c r="D4" s="7"/>
      <c r="E4" s="7"/>
      <c r="F4" s="7"/>
      <c r="G4" s="7"/>
    </row>
    <row r="5" spans="2:7" ht="15" thickBot="1">
      <c r="B5" s="8" t="s">
        <v>1</v>
      </c>
      <c r="C5" s="8"/>
      <c r="D5" s="8"/>
      <c r="E5" s="8"/>
      <c r="F5" s="8"/>
      <c r="G5" s="8"/>
    </row>
    <row r="6" spans="2:7" ht="12.75">
      <c r="B6" s="60" t="s">
        <v>2</v>
      </c>
      <c r="C6" s="29" t="s">
        <v>3</v>
      </c>
      <c r="D6" s="29" t="s">
        <v>4</v>
      </c>
      <c r="E6" s="30" t="s">
        <v>5</v>
      </c>
      <c r="F6" s="30" t="s">
        <v>6</v>
      </c>
      <c r="G6" s="31" t="s">
        <v>7</v>
      </c>
    </row>
    <row r="7" spans="2:7" ht="12.75">
      <c r="B7" s="61"/>
      <c r="C7" s="32" t="s">
        <v>8</v>
      </c>
      <c r="D7" s="32" t="s">
        <v>9</v>
      </c>
      <c r="E7" s="33" t="s">
        <v>10</v>
      </c>
      <c r="F7" s="33" t="s">
        <v>11</v>
      </c>
      <c r="G7" s="34" t="s">
        <v>12</v>
      </c>
    </row>
    <row r="8" spans="2:7" ht="12.75">
      <c r="B8" s="62"/>
      <c r="C8" s="35" t="s">
        <v>13</v>
      </c>
      <c r="D8" s="35" t="s">
        <v>14</v>
      </c>
      <c r="E8" s="36" t="s">
        <v>15</v>
      </c>
      <c r="F8" s="36" t="s">
        <v>16</v>
      </c>
      <c r="G8" s="37" t="s">
        <v>17</v>
      </c>
    </row>
    <row r="9" spans="2:7" ht="12.75">
      <c r="B9" s="38"/>
      <c r="C9" s="39"/>
      <c r="D9" s="40"/>
      <c r="E9" s="41"/>
      <c r="F9" s="42"/>
      <c r="G9" s="43"/>
    </row>
    <row r="10" spans="2:7" ht="12.75">
      <c r="B10" s="103" t="s">
        <v>18</v>
      </c>
      <c r="C10" s="10">
        <v>649</v>
      </c>
      <c r="D10" s="11">
        <v>748804167</v>
      </c>
      <c r="E10" s="11">
        <f aca="true" t="shared" si="0" ref="E10:E22">D10/C10</f>
        <v>1153781.4591679508</v>
      </c>
      <c r="F10" s="12">
        <v>74</v>
      </c>
      <c r="G10" s="13">
        <v>2.159134065101964</v>
      </c>
    </row>
    <row r="11" spans="2:7" ht="12.75">
      <c r="B11" s="103" t="s">
        <v>19</v>
      </c>
      <c r="C11" s="10">
        <v>196</v>
      </c>
      <c r="D11" s="11">
        <v>128244346</v>
      </c>
      <c r="E11" s="11">
        <f t="shared" si="0"/>
        <v>654307.887755102</v>
      </c>
      <c r="F11" s="12">
        <v>45</v>
      </c>
      <c r="G11" s="13">
        <v>2.1155553054947154</v>
      </c>
    </row>
    <row r="12" spans="2:7" ht="12.75">
      <c r="B12" s="103" t="s">
        <v>20</v>
      </c>
      <c r="C12" s="10">
        <v>2079</v>
      </c>
      <c r="D12" s="10">
        <v>2958624209</v>
      </c>
      <c r="E12" s="11">
        <f t="shared" si="0"/>
        <v>1423099.6676286676</v>
      </c>
      <c r="F12" s="12">
        <v>45</v>
      </c>
      <c r="G12" s="13">
        <v>2.190713524496818</v>
      </c>
    </row>
    <row r="13" spans="2:7" ht="12.75">
      <c r="B13" s="103" t="s">
        <v>21</v>
      </c>
      <c r="C13" s="10">
        <v>167</v>
      </c>
      <c r="D13" s="10">
        <v>162235472</v>
      </c>
      <c r="E13" s="11">
        <f t="shared" si="0"/>
        <v>971469.8922155688</v>
      </c>
      <c r="F13" s="12">
        <v>42</v>
      </c>
      <c r="G13" s="13">
        <v>2.1158618241638303</v>
      </c>
    </row>
    <row r="14" spans="2:7" ht="12.75">
      <c r="B14" s="103" t="s">
        <v>22</v>
      </c>
      <c r="C14" s="10">
        <v>41</v>
      </c>
      <c r="D14" s="10">
        <v>20022846</v>
      </c>
      <c r="E14" s="11">
        <f>D14/C14</f>
        <v>488362.0975609756</v>
      </c>
      <c r="F14" s="12">
        <v>29</v>
      </c>
      <c r="G14" s="13">
        <v>2.15677818128352</v>
      </c>
    </row>
    <row r="15" spans="2:7" ht="12.75">
      <c r="B15" s="14" t="s">
        <v>23</v>
      </c>
      <c r="C15" s="10">
        <v>58</v>
      </c>
      <c r="D15" s="10">
        <v>60547669</v>
      </c>
      <c r="E15" s="11">
        <f t="shared" si="0"/>
        <v>1043925.3275862068</v>
      </c>
      <c r="F15" s="12">
        <v>49</v>
      </c>
      <c r="G15" s="13">
        <v>1.99</v>
      </c>
    </row>
    <row r="16" spans="2:7" ht="12.75">
      <c r="B16" s="105" t="s">
        <v>24</v>
      </c>
      <c r="C16" s="10">
        <v>1078</v>
      </c>
      <c r="D16" s="10">
        <v>667432956</v>
      </c>
      <c r="E16" s="11">
        <f t="shared" si="0"/>
        <v>619140.0333951763</v>
      </c>
      <c r="F16" s="12">
        <v>47</v>
      </c>
      <c r="G16" s="13">
        <v>2.0521336229911906</v>
      </c>
    </row>
    <row r="17" spans="2:7" ht="12.75">
      <c r="B17" s="103" t="s">
        <v>26</v>
      </c>
      <c r="C17" s="10">
        <v>423</v>
      </c>
      <c r="D17" s="10">
        <v>298684785</v>
      </c>
      <c r="E17" s="11">
        <f t="shared" si="0"/>
        <v>706110.6028368794</v>
      </c>
      <c r="F17" s="12">
        <v>45</v>
      </c>
      <c r="G17" s="13">
        <v>2.3601014766118737</v>
      </c>
    </row>
    <row r="18" spans="2:7" ht="12.75">
      <c r="B18" s="103" t="s">
        <v>27</v>
      </c>
      <c r="C18" s="10">
        <v>137</v>
      </c>
      <c r="D18" s="10">
        <v>77376576</v>
      </c>
      <c r="E18" s="11">
        <f t="shared" si="0"/>
        <v>564792.5255474453</v>
      </c>
      <c r="F18" s="12">
        <v>51</v>
      </c>
      <c r="G18" s="13">
        <v>1.9742967804623457</v>
      </c>
    </row>
    <row r="19" spans="2:7" ht="12.75">
      <c r="B19" s="105" t="s">
        <v>28</v>
      </c>
      <c r="C19" s="10">
        <v>408</v>
      </c>
      <c r="D19" s="10">
        <v>1314870013</v>
      </c>
      <c r="E19" s="11">
        <f t="shared" si="0"/>
        <v>3222720.620098039</v>
      </c>
      <c r="F19" s="12">
        <v>47</v>
      </c>
      <c r="G19" s="13">
        <v>1.6493110781438134</v>
      </c>
    </row>
    <row r="20" spans="2:7" ht="12.75">
      <c r="B20" s="105" t="s">
        <v>29</v>
      </c>
      <c r="C20" s="10">
        <v>430</v>
      </c>
      <c r="D20" s="10">
        <v>507333161</v>
      </c>
      <c r="E20" s="11">
        <f t="shared" si="0"/>
        <v>1179844.5604651163</v>
      </c>
      <c r="F20" s="12">
        <v>52</v>
      </c>
      <c r="G20" s="13">
        <v>2.4811991264848543</v>
      </c>
    </row>
    <row r="21" spans="2:7" ht="12.75">
      <c r="B21" s="103" t="s">
        <v>30</v>
      </c>
      <c r="C21" s="10">
        <v>58</v>
      </c>
      <c r="D21" s="10">
        <v>202318781</v>
      </c>
      <c r="E21" s="11">
        <f t="shared" si="0"/>
        <v>3488254.8448275863</v>
      </c>
      <c r="F21" s="12">
        <v>36</v>
      </c>
      <c r="G21" s="13">
        <v>1.9786</v>
      </c>
    </row>
    <row r="22" spans="2:7" ht="12.75">
      <c r="B22" s="14" t="s">
        <v>31</v>
      </c>
      <c r="C22" s="15">
        <v>213</v>
      </c>
      <c r="D22" s="16">
        <v>128493454</v>
      </c>
      <c r="E22" s="11">
        <f t="shared" si="0"/>
        <v>603255.6525821596</v>
      </c>
      <c r="F22" s="17">
        <v>55</v>
      </c>
      <c r="G22" s="18">
        <v>2.2</v>
      </c>
    </row>
    <row r="23" spans="2:7" ht="13.5" thickBot="1">
      <c r="B23" s="115"/>
      <c r="C23" s="116"/>
      <c r="D23" s="117"/>
      <c r="E23" s="118"/>
      <c r="F23" s="119"/>
      <c r="G23" s="120"/>
    </row>
    <row r="24" spans="2:7" ht="13.5" thickBot="1">
      <c r="B24" s="121" t="s">
        <v>32</v>
      </c>
      <c r="C24" s="122">
        <f>SUM(C10:C22)</f>
        <v>5937</v>
      </c>
      <c r="D24" s="122">
        <f>SUM(D10:D22)</f>
        <v>7274988435</v>
      </c>
      <c r="E24" s="122">
        <f>D24/C24</f>
        <v>1225364.3986862053</v>
      </c>
      <c r="F24" s="123">
        <f>((F10*D10)+(F11*D11)+(F12*D12)+(F13*D13)+(F14*D14)+(F15*D15)+(F16*D16)+(D17*F17)+(D18*F18)+(D19*F19)+(D20*F20)+(D21*F21)+(D22*F22))/D24</f>
        <v>48.93054956093549</v>
      </c>
      <c r="G24" s="124">
        <f>((G10*D10)+(G11*D11)+(G12*D12)+(G13*D13)+(G14*D14)+(G15*D15)+(G16*D16)+(D17*G17)+(D18*G18)+(D19*G19)+(D20*G20)+(D21*G21)+(D22*G22))/D24</f>
        <v>2.0913143006634343</v>
      </c>
    </row>
    <row r="25" spans="2:7" ht="12.75">
      <c r="B25" s="28"/>
      <c r="C25" s="7"/>
      <c r="D25" s="7"/>
      <c r="E25" s="7"/>
      <c r="F25" s="7"/>
      <c r="G25" s="19"/>
    </row>
    <row r="26" spans="2:7" ht="15" thickBot="1">
      <c r="B26" s="8" t="s">
        <v>33</v>
      </c>
      <c r="C26" s="7"/>
      <c r="D26" s="7"/>
      <c r="E26" s="7"/>
      <c r="F26" s="7"/>
      <c r="G26" s="19"/>
    </row>
    <row r="27" spans="2:7" ht="12.75">
      <c r="B27" s="60" t="s">
        <v>2</v>
      </c>
      <c r="C27" s="29" t="s">
        <v>3</v>
      </c>
      <c r="D27" s="29" t="s">
        <v>4</v>
      </c>
      <c r="E27" s="30" t="s">
        <v>5</v>
      </c>
      <c r="F27" s="30" t="s">
        <v>6</v>
      </c>
      <c r="G27" s="31" t="s">
        <v>7</v>
      </c>
    </row>
    <row r="28" spans="2:7" ht="12.75">
      <c r="B28" s="61"/>
      <c r="C28" s="32" t="s">
        <v>8</v>
      </c>
      <c r="D28" s="32" t="s">
        <v>9</v>
      </c>
      <c r="E28" s="33" t="s">
        <v>10</v>
      </c>
      <c r="F28" s="33" t="s">
        <v>11</v>
      </c>
      <c r="G28" s="34" t="s">
        <v>12</v>
      </c>
    </row>
    <row r="29" spans="2:7" ht="12.75">
      <c r="B29" s="62"/>
      <c r="C29" s="35" t="s">
        <v>13</v>
      </c>
      <c r="D29" s="35" t="s">
        <v>14</v>
      </c>
      <c r="E29" s="36" t="s">
        <v>15</v>
      </c>
      <c r="F29" s="36" t="s">
        <v>16</v>
      </c>
      <c r="G29" s="37" t="s">
        <v>17</v>
      </c>
    </row>
    <row r="30" spans="2:7" ht="12.75">
      <c r="B30" s="85"/>
      <c r="C30" s="86"/>
      <c r="D30" s="87"/>
      <c r="E30" s="84"/>
      <c r="F30" s="86"/>
      <c r="G30" s="88"/>
    </row>
    <row r="31" spans="2:7" ht="12.75">
      <c r="B31" s="9" t="s">
        <v>20</v>
      </c>
      <c r="C31" s="10">
        <v>31</v>
      </c>
      <c r="D31" s="20">
        <v>167912796</v>
      </c>
      <c r="E31" s="10">
        <f>D31/C31</f>
        <v>5416541.806451613</v>
      </c>
      <c r="F31" s="12">
        <v>272</v>
      </c>
      <c r="G31" s="13">
        <v>5.1644</v>
      </c>
    </row>
    <row r="32" spans="2:7" ht="12.75">
      <c r="B32" s="9" t="s">
        <v>34</v>
      </c>
      <c r="C32" s="10">
        <v>5</v>
      </c>
      <c r="D32" s="20">
        <v>53991357</v>
      </c>
      <c r="E32" s="10">
        <f>D32/C32</f>
        <v>10798271.4</v>
      </c>
      <c r="F32" s="12">
        <v>303</v>
      </c>
      <c r="G32" s="13">
        <v>5.1239</v>
      </c>
    </row>
    <row r="33" spans="2:7" ht="12.75">
      <c r="B33" s="103" t="s">
        <v>18</v>
      </c>
      <c r="C33" s="10">
        <v>11</v>
      </c>
      <c r="D33" s="20">
        <v>37786036</v>
      </c>
      <c r="E33" s="10">
        <f>D33/C33</f>
        <v>3435094.1818181816</v>
      </c>
      <c r="F33" s="12">
        <v>240</v>
      </c>
      <c r="G33" s="13">
        <v>6.95</v>
      </c>
    </row>
    <row r="34" spans="2:7" ht="12.75">
      <c r="B34" s="105" t="s">
        <v>28</v>
      </c>
      <c r="C34" s="21">
        <v>10</v>
      </c>
      <c r="D34" s="22">
        <v>63482130</v>
      </c>
      <c r="E34" s="10">
        <f>D34/C34</f>
        <v>6348213</v>
      </c>
      <c r="F34" s="12">
        <v>319</v>
      </c>
      <c r="G34" s="13">
        <v>6.5245</v>
      </c>
    </row>
    <row r="35" spans="2:7" ht="12.75">
      <c r="B35" s="103" t="s">
        <v>30</v>
      </c>
      <c r="C35" s="21">
        <v>13</v>
      </c>
      <c r="D35" s="22">
        <v>57552312</v>
      </c>
      <c r="E35" s="10">
        <f>D35/C35</f>
        <v>4427100.923076923</v>
      </c>
      <c r="F35" s="12">
        <v>324</v>
      </c>
      <c r="G35" s="13">
        <v>7.066</v>
      </c>
    </row>
    <row r="36" spans="2:7" ht="13.5" thickBot="1">
      <c r="B36" s="50"/>
      <c r="C36" s="52"/>
      <c r="D36" s="51"/>
      <c r="E36" s="52"/>
      <c r="F36" s="54"/>
      <c r="G36" s="53"/>
    </row>
    <row r="37" spans="2:7" ht="13.5" thickBot="1">
      <c r="B37" s="55" t="s">
        <v>32</v>
      </c>
      <c r="C37" s="56">
        <f>SUM(C31:C36)</f>
        <v>70</v>
      </c>
      <c r="D37" s="56">
        <f>SUM(D31:D35)</f>
        <v>380724631</v>
      </c>
      <c r="E37" s="56">
        <f>D37/C37</f>
        <v>5438923.3</v>
      </c>
      <c r="F37" s="57">
        <f>((D31*F31)+(D32*F32)+(D33*F33)+(D34*F34)+(D35*F35))/D37</f>
        <v>288.9176321271423</v>
      </c>
      <c r="G37" s="58">
        <f>((D31*G31)+(D32*G32)+(D33*G33)+(D34*G34)+(D35*G35))/D37</f>
        <v>5.850112444581239</v>
      </c>
    </row>
    <row r="38" spans="2:7" ht="4.5" customHeight="1">
      <c r="B38" s="7"/>
      <c r="C38" s="23"/>
      <c r="D38" s="23"/>
      <c r="E38" s="7"/>
      <c r="F38" s="7"/>
      <c r="G38" s="7"/>
    </row>
    <row r="39" spans="2:7" ht="12.75">
      <c r="B39" s="24" t="s">
        <v>35</v>
      </c>
      <c r="C39" s="25"/>
      <c r="D39" s="25"/>
      <c r="E39" s="26"/>
      <c r="F39" s="25"/>
      <c r="G39" s="7"/>
    </row>
    <row r="40" spans="2:7" ht="12.75">
      <c r="B40" s="24" t="s">
        <v>36</v>
      </c>
      <c r="C40" s="25"/>
      <c r="D40" s="25"/>
      <c r="E40" s="25"/>
      <c r="F40" s="25"/>
      <c r="G40" s="7"/>
    </row>
    <row r="41" spans="2:7" ht="12.75">
      <c r="B41" s="24" t="s">
        <v>37</v>
      </c>
      <c r="C41" s="25"/>
      <c r="D41" s="25"/>
      <c r="E41" s="25"/>
      <c r="F41" s="25"/>
      <c r="G41" s="27"/>
    </row>
    <row r="42" spans="2:7" ht="12.75">
      <c r="B42" s="24" t="s">
        <v>38</v>
      </c>
      <c r="C42" s="25"/>
      <c r="D42" s="25"/>
      <c r="E42" s="25"/>
      <c r="F42" s="25"/>
      <c r="G42" s="7"/>
    </row>
    <row r="43" spans="2:7" ht="12.75">
      <c r="B43" s="24" t="s">
        <v>39</v>
      </c>
      <c r="C43" s="25"/>
      <c r="D43" s="25"/>
      <c r="E43" s="25"/>
      <c r="F43" s="25"/>
      <c r="G43" s="7"/>
    </row>
    <row r="46" ht="26.25" customHeight="1"/>
  </sheetData>
  <sheetProtection/>
  <mergeCells count="2">
    <mergeCell ref="B6:B8"/>
    <mergeCell ref="B27:B29"/>
  </mergeCells>
  <printOptions/>
  <pageMargins left="0.7" right="0.7" top="0.75" bottom="0.75" header="0.3" footer="0.3"/>
  <pageSetup orientation="portrait" paperSize="9"/>
  <ignoredErrors>
    <ignoredError sqref="C8:G8 C29:G29" numberStoredAsText="1"/>
    <ignoredError sqref="E10:E22 C24:E24 E31:E35 C37:E37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G43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6.7109375" style="0" customWidth="1"/>
    <col min="3" max="7" width="14.7109375" style="0" customWidth="1"/>
  </cols>
  <sheetData>
    <row r="1" ht="6" customHeight="1"/>
    <row r="2" spans="2:7" ht="15.75">
      <c r="B2" s="4" t="s">
        <v>0</v>
      </c>
      <c r="C2" s="5"/>
      <c r="D2" s="5"/>
      <c r="E2" s="5"/>
      <c r="F2" s="5"/>
      <c r="G2" s="5"/>
    </row>
    <row r="3" spans="2:7" ht="15.75">
      <c r="B3" s="6" t="s">
        <v>50</v>
      </c>
      <c r="C3" s="5"/>
      <c r="D3" s="5"/>
      <c r="E3" s="5"/>
      <c r="F3" s="5"/>
      <c r="G3" s="5"/>
    </row>
    <row r="4" spans="2:7" ht="4.5" customHeight="1">
      <c r="B4" s="28"/>
      <c r="C4" s="7"/>
      <c r="D4" s="7"/>
      <c r="E4" s="7"/>
      <c r="F4" s="7"/>
      <c r="G4" s="7"/>
    </row>
    <row r="5" spans="2:7" ht="15" thickBot="1">
      <c r="B5" s="8" t="s">
        <v>1</v>
      </c>
      <c r="C5" s="8"/>
      <c r="D5" s="8"/>
      <c r="E5" s="8"/>
      <c r="F5" s="8"/>
      <c r="G5" s="8"/>
    </row>
    <row r="6" spans="2:7" ht="12.75">
      <c r="B6" s="60" t="s">
        <v>2</v>
      </c>
      <c r="C6" s="29" t="s">
        <v>3</v>
      </c>
      <c r="D6" s="29" t="s">
        <v>4</v>
      </c>
      <c r="E6" s="30" t="s">
        <v>5</v>
      </c>
      <c r="F6" s="30" t="s">
        <v>6</v>
      </c>
      <c r="G6" s="31" t="s">
        <v>7</v>
      </c>
    </row>
    <row r="7" spans="2:7" ht="12.75">
      <c r="B7" s="61"/>
      <c r="C7" s="32" t="s">
        <v>8</v>
      </c>
      <c r="D7" s="32" t="s">
        <v>9</v>
      </c>
      <c r="E7" s="33" t="s">
        <v>10</v>
      </c>
      <c r="F7" s="33" t="s">
        <v>11</v>
      </c>
      <c r="G7" s="34" t="s">
        <v>12</v>
      </c>
    </row>
    <row r="8" spans="2:7" ht="12.75">
      <c r="B8" s="62"/>
      <c r="C8" s="35" t="s">
        <v>13</v>
      </c>
      <c r="D8" s="35" t="s">
        <v>14</v>
      </c>
      <c r="E8" s="36" t="s">
        <v>15</v>
      </c>
      <c r="F8" s="36" t="s">
        <v>16</v>
      </c>
      <c r="G8" s="37" t="s">
        <v>17</v>
      </c>
    </row>
    <row r="9" spans="2:7" ht="12.75">
      <c r="B9" s="38"/>
      <c r="C9" s="39"/>
      <c r="D9" s="40"/>
      <c r="E9" s="41"/>
      <c r="F9" s="42"/>
      <c r="G9" s="43"/>
    </row>
    <row r="10" spans="2:7" ht="12.75">
      <c r="B10" s="103" t="s">
        <v>18</v>
      </c>
      <c r="C10" s="10">
        <v>1792</v>
      </c>
      <c r="D10" s="11">
        <v>3018495243</v>
      </c>
      <c r="E10" s="11">
        <f aca="true" t="shared" si="0" ref="E10:E22">D10/C10</f>
        <v>1684428.1489955357</v>
      </c>
      <c r="F10" s="12">
        <v>80</v>
      </c>
      <c r="G10" s="13">
        <v>1.8230914888806402</v>
      </c>
    </row>
    <row r="11" spans="2:7" ht="12.75">
      <c r="B11" s="103" t="s">
        <v>19</v>
      </c>
      <c r="C11" s="10">
        <v>137</v>
      </c>
      <c r="D11" s="11">
        <v>81807249</v>
      </c>
      <c r="E11" s="11">
        <f t="shared" si="0"/>
        <v>597133.204379562</v>
      </c>
      <c r="F11" s="12">
        <v>45</v>
      </c>
      <c r="G11" s="13">
        <v>2.116747787717443</v>
      </c>
    </row>
    <row r="12" spans="2:7" ht="12.75">
      <c r="B12" s="103" t="s">
        <v>20</v>
      </c>
      <c r="C12" s="10">
        <v>2232</v>
      </c>
      <c r="D12" s="10">
        <v>3251102804</v>
      </c>
      <c r="E12" s="11">
        <f t="shared" si="0"/>
        <v>1456587.2777777778</v>
      </c>
      <c r="F12" s="12">
        <v>47</v>
      </c>
      <c r="G12" s="13">
        <v>2.1445515347874555</v>
      </c>
    </row>
    <row r="13" spans="2:7" ht="12.75">
      <c r="B13" s="103" t="s">
        <v>21</v>
      </c>
      <c r="C13" s="10">
        <v>509</v>
      </c>
      <c r="D13" s="10">
        <v>433034708</v>
      </c>
      <c r="E13" s="11">
        <f t="shared" si="0"/>
        <v>850755.8113948919</v>
      </c>
      <c r="F13" s="12">
        <v>44</v>
      </c>
      <c r="G13" s="13">
        <v>2.125172668053204</v>
      </c>
    </row>
    <row r="14" spans="2:7" ht="12.75">
      <c r="B14" s="103" t="s">
        <v>22</v>
      </c>
      <c r="C14" s="10">
        <v>22</v>
      </c>
      <c r="D14" s="10">
        <v>13131489</v>
      </c>
      <c r="E14" s="11">
        <f>D14/C14</f>
        <v>596885.8636363636</v>
      </c>
      <c r="F14" s="12">
        <v>30</v>
      </c>
      <c r="G14" s="13">
        <v>2.4063200235708226</v>
      </c>
    </row>
    <row r="15" spans="2:7" ht="12.75">
      <c r="B15" s="14" t="s">
        <v>23</v>
      </c>
      <c r="C15" s="10">
        <v>41</v>
      </c>
      <c r="D15" s="10">
        <v>36374060</v>
      </c>
      <c r="E15" s="11">
        <f t="shared" si="0"/>
        <v>887172.1951219512</v>
      </c>
      <c r="F15" s="12">
        <v>48</v>
      </c>
      <c r="G15" s="13">
        <v>1.99</v>
      </c>
    </row>
    <row r="16" spans="2:7" ht="12.75">
      <c r="B16" s="105" t="s">
        <v>24</v>
      </c>
      <c r="C16" s="10">
        <v>1146</v>
      </c>
      <c r="D16" s="10">
        <v>1177726470</v>
      </c>
      <c r="E16" s="11">
        <f t="shared" si="0"/>
        <v>1027684.5287958115</v>
      </c>
      <c r="F16" s="12">
        <v>51</v>
      </c>
      <c r="G16" s="13">
        <v>1.9856813023400925</v>
      </c>
    </row>
    <row r="17" spans="2:7" ht="12.75">
      <c r="B17" s="103" t="s">
        <v>26</v>
      </c>
      <c r="C17" s="10">
        <v>478</v>
      </c>
      <c r="D17" s="10">
        <v>352293893</v>
      </c>
      <c r="E17" s="11">
        <f t="shared" si="0"/>
        <v>737016.5125523013</v>
      </c>
      <c r="F17" s="12">
        <v>46</v>
      </c>
      <c r="G17" s="13">
        <v>2.769963455767313</v>
      </c>
    </row>
    <row r="18" spans="2:7" ht="12.75">
      <c r="B18" s="103" t="s">
        <v>27</v>
      </c>
      <c r="C18" s="10">
        <v>222</v>
      </c>
      <c r="D18" s="10">
        <v>113878444</v>
      </c>
      <c r="E18" s="11">
        <f t="shared" si="0"/>
        <v>512965.96396396396</v>
      </c>
      <c r="F18" s="12">
        <v>53</v>
      </c>
      <c r="G18" s="13">
        <v>1.977292598061842</v>
      </c>
    </row>
    <row r="19" spans="2:7" ht="12.75">
      <c r="B19" s="105" t="s">
        <v>28</v>
      </c>
      <c r="C19" s="10">
        <v>435</v>
      </c>
      <c r="D19" s="10">
        <v>1187398371</v>
      </c>
      <c r="E19" s="11">
        <f t="shared" si="0"/>
        <v>2729651.4275862067</v>
      </c>
      <c r="F19" s="12">
        <v>47</v>
      </c>
      <c r="G19" s="13">
        <v>1.7296379741959407</v>
      </c>
    </row>
    <row r="20" spans="2:7" ht="12.75">
      <c r="B20" s="105" t="s">
        <v>29</v>
      </c>
      <c r="C20" s="10">
        <v>515</v>
      </c>
      <c r="D20" s="10">
        <v>588096333</v>
      </c>
      <c r="E20" s="11">
        <f t="shared" si="0"/>
        <v>1141934.627184466</v>
      </c>
      <c r="F20" s="12">
        <v>53</v>
      </c>
      <c r="G20" s="13">
        <v>2.739389996723547</v>
      </c>
    </row>
    <row r="21" spans="2:7" ht="12.75">
      <c r="B21" s="103" t="s">
        <v>30</v>
      </c>
      <c r="C21" s="10">
        <v>43</v>
      </c>
      <c r="D21" s="10">
        <v>157544245</v>
      </c>
      <c r="E21" s="11">
        <f t="shared" si="0"/>
        <v>3663819.6511627906</v>
      </c>
      <c r="F21" s="12">
        <v>35</v>
      </c>
      <c r="G21" s="13">
        <v>2.0091</v>
      </c>
    </row>
    <row r="22" spans="2:7" ht="12.75">
      <c r="B22" s="14" t="s">
        <v>31</v>
      </c>
      <c r="C22" s="15">
        <v>194</v>
      </c>
      <c r="D22" s="16">
        <v>145397412</v>
      </c>
      <c r="E22" s="11">
        <f t="shared" si="0"/>
        <v>749471.1958762887</v>
      </c>
      <c r="F22" s="17">
        <v>57</v>
      </c>
      <c r="G22" s="18">
        <v>2.2</v>
      </c>
    </row>
    <row r="23" spans="2:7" ht="13.5" thickBot="1">
      <c r="B23" s="115"/>
      <c r="C23" s="116"/>
      <c r="D23" s="117"/>
      <c r="E23" s="118"/>
      <c r="F23" s="119"/>
      <c r="G23" s="120"/>
    </row>
    <row r="24" spans="2:7" ht="13.5" thickBot="1">
      <c r="B24" s="121" t="s">
        <v>32</v>
      </c>
      <c r="C24" s="122">
        <f>SUM(C10:C22)</f>
        <v>7766</v>
      </c>
      <c r="D24" s="122">
        <f>SUM(D10:D22)</f>
        <v>10556280721</v>
      </c>
      <c r="E24" s="122">
        <f>D24/C24</f>
        <v>1359294.4528714912</v>
      </c>
      <c r="F24" s="123">
        <f>((F10*D10)+(F11*D11)+(F12*D12)+(F13*D13)+(F14*D14)+(F15*D15)+(F16*D16)+(D17*F17)+(D18*F18)+(D19*F19)+(D20*F20)+(D21*F21)+(D22*F22))/D24</f>
        <v>57.050383253065824</v>
      </c>
      <c r="G24" s="124">
        <f>((G10*D10)+(G11*D11)+(G12*D12)+(G13*D13)+(G14*D14)+(G15*D15)+(G16*D16)+(D17*G17)+(D18*G18)+(D19*G19)+(D20*G20)+(D21*G21)+(D22*G22))/D24</f>
        <v>2.037968245162538</v>
      </c>
    </row>
    <row r="25" spans="2:7" ht="12.75">
      <c r="B25" s="28"/>
      <c r="C25" s="7"/>
      <c r="D25" s="7"/>
      <c r="E25" s="7"/>
      <c r="F25" s="7"/>
      <c r="G25" s="19"/>
    </row>
    <row r="26" spans="2:7" ht="15" thickBot="1">
      <c r="B26" s="8" t="s">
        <v>33</v>
      </c>
      <c r="C26" s="7"/>
      <c r="D26" s="7"/>
      <c r="E26" s="7"/>
      <c r="F26" s="7"/>
      <c r="G26" s="19"/>
    </row>
    <row r="27" spans="2:7" ht="11.25" customHeight="1">
      <c r="B27" s="60" t="s">
        <v>2</v>
      </c>
      <c r="C27" s="29" t="s">
        <v>3</v>
      </c>
      <c r="D27" s="29" t="s">
        <v>4</v>
      </c>
      <c r="E27" s="30" t="s">
        <v>5</v>
      </c>
      <c r="F27" s="30" t="s">
        <v>6</v>
      </c>
      <c r="G27" s="31" t="s">
        <v>7</v>
      </c>
    </row>
    <row r="28" spans="2:7" ht="12.75">
      <c r="B28" s="61"/>
      <c r="C28" s="32" t="s">
        <v>8</v>
      </c>
      <c r="D28" s="32" t="s">
        <v>9</v>
      </c>
      <c r="E28" s="33" t="s">
        <v>10</v>
      </c>
      <c r="F28" s="33" t="s">
        <v>11</v>
      </c>
      <c r="G28" s="34" t="s">
        <v>12</v>
      </c>
    </row>
    <row r="29" spans="2:7" ht="12.75">
      <c r="B29" s="62"/>
      <c r="C29" s="35" t="s">
        <v>13</v>
      </c>
      <c r="D29" s="35" t="s">
        <v>14</v>
      </c>
      <c r="E29" s="36" t="s">
        <v>15</v>
      </c>
      <c r="F29" s="36" t="s">
        <v>16</v>
      </c>
      <c r="G29" s="37" t="s">
        <v>17</v>
      </c>
    </row>
    <row r="30" spans="2:7" ht="12.75">
      <c r="B30" s="85"/>
      <c r="C30" s="86"/>
      <c r="D30" s="87"/>
      <c r="E30" s="84"/>
      <c r="F30" s="86"/>
      <c r="G30" s="88"/>
    </row>
    <row r="31" spans="2:7" ht="12.75">
      <c r="B31" s="9" t="s">
        <v>20</v>
      </c>
      <c r="C31" s="10">
        <v>35</v>
      </c>
      <c r="D31" s="20">
        <v>195357055</v>
      </c>
      <c r="E31" s="10">
        <f>D31/C31</f>
        <v>5581630.142857143</v>
      </c>
      <c r="F31" s="12">
        <v>255</v>
      </c>
      <c r="G31" s="13">
        <v>5.2813</v>
      </c>
    </row>
    <row r="32" spans="2:7" ht="12.75">
      <c r="B32" s="9" t="s">
        <v>34</v>
      </c>
      <c r="C32" s="10">
        <v>1</v>
      </c>
      <c r="D32" s="20">
        <v>5413542</v>
      </c>
      <c r="E32" s="10">
        <f>D32/C32</f>
        <v>5413542</v>
      </c>
      <c r="F32" s="12">
        <v>276</v>
      </c>
      <c r="G32" s="13">
        <v>5.6</v>
      </c>
    </row>
    <row r="33" spans="2:7" ht="12.75">
      <c r="B33" s="103" t="s">
        <v>18</v>
      </c>
      <c r="C33" s="10">
        <v>4</v>
      </c>
      <c r="D33" s="20">
        <v>14705246</v>
      </c>
      <c r="E33" s="10">
        <f>D33/C33</f>
        <v>3676311.5</v>
      </c>
      <c r="F33" s="12">
        <v>240</v>
      </c>
      <c r="G33" s="13">
        <v>7.3937</v>
      </c>
    </row>
    <row r="34" spans="2:7" ht="12.75">
      <c r="B34" s="105" t="s">
        <v>28</v>
      </c>
      <c r="C34" s="21">
        <v>9</v>
      </c>
      <c r="D34" s="22">
        <v>70822165</v>
      </c>
      <c r="E34" s="10">
        <f>D34/C34</f>
        <v>7869129.444444444</v>
      </c>
      <c r="F34" s="12">
        <v>310</v>
      </c>
      <c r="G34" s="13">
        <v>6.7409</v>
      </c>
    </row>
    <row r="35" spans="2:7" ht="12.75">
      <c r="B35" s="103" t="s">
        <v>30</v>
      </c>
      <c r="C35" s="21">
        <v>19</v>
      </c>
      <c r="D35" s="22">
        <v>70821418</v>
      </c>
      <c r="E35" s="10">
        <f>D35/C35</f>
        <v>3727443.052631579</v>
      </c>
      <c r="F35" s="12">
        <v>339</v>
      </c>
      <c r="G35" s="13">
        <v>7.2478</v>
      </c>
    </row>
    <row r="36" spans="2:7" ht="13.5" thickBot="1">
      <c r="B36" s="50"/>
      <c r="C36" s="52"/>
      <c r="D36" s="51"/>
      <c r="E36" s="52"/>
      <c r="F36" s="54"/>
      <c r="G36" s="53"/>
    </row>
    <row r="37" spans="2:7" ht="13.5" thickBot="1">
      <c r="B37" s="55" t="s">
        <v>32</v>
      </c>
      <c r="C37" s="56">
        <f>SUM(C31:C36)</f>
        <v>68</v>
      </c>
      <c r="D37" s="56">
        <f>SUM(D31:D35)</f>
        <v>357119426</v>
      </c>
      <c r="E37" s="56">
        <f>D37/C37</f>
        <v>5251756.264705882</v>
      </c>
      <c r="F37" s="57">
        <f>((D31*F31)+(D32*F32)+(D33*F33)+(D34*F34)+(D35*F35))/D37</f>
        <v>282.266295726517</v>
      </c>
      <c r="G37" s="58">
        <f>((D31*G31)+(D32*G32)+(D33*G33)+(D34*G34)+(D35*G35))/D37</f>
        <v>6.052557422487009</v>
      </c>
    </row>
    <row r="38" spans="2:7" ht="6" customHeight="1">
      <c r="B38" s="7"/>
      <c r="C38" s="23"/>
      <c r="D38" s="23"/>
      <c r="E38" s="7"/>
      <c r="F38" s="7"/>
      <c r="G38" s="7"/>
    </row>
    <row r="39" spans="2:7" ht="12.75">
      <c r="B39" s="24" t="s">
        <v>35</v>
      </c>
      <c r="C39" s="25"/>
      <c r="D39" s="25"/>
      <c r="E39" s="26"/>
      <c r="F39" s="25"/>
      <c r="G39" s="7"/>
    </row>
    <row r="40" spans="2:7" ht="12.75">
      <c r="B40" s="24" t="s">
        <v>36</v>
      </c>
      <c r="C40" s="25"/>
      <c r="D40" s="25"/>
      <c r="E40" s="25"/>
      <c r="F40" s="25"/>
      <c r="G40" s="7"/>
    </row>
    <row r="41" spans="2:7" ht="12.75">
      <c r="B41" s="24" t="s">
        <v>37</v>
      </c>
      <c r="C41" s="25"/>
      <c r="D41" s="25"/>
      <c r="E41" s="25"/>
      <c r="F41" s="25"/>
      <c r="G41" s="27"/>
    </row>
    <row r="42" spans="2:7" ht="12.75">
      <c r="B42" s="24" t="s">
        <v>38</v>
      </c>
      <c r="C42" s="25"/>
      <c r="D42" s="25"/>
      <c r="E42" s="25"/>
      <c r="F42" s="25"/>
      <c r="G42" s="7"/>
    </row>
    <row r="43" spans="2:7" ht="12.75">
      <c r="B43" s="24" t="s">
        <v>39</v>
      </c>
      <c r="C43" s="25"/>
      <c r="D43" s="25"/>
      <c r="E43" s="25"/>
      <c r="F43" s="25"/>
      <c r="G43" s="7"/>
    </row>
    <row r="46" ht="27.75" customHeight="1"/>
  </sheetData>
  <sheetProtection/>
  <mergeCells count="2">
    <mergeCell ref="B6:B8"/>
    <mergeCell ref="B27:B29"/>
  </mergeCells>
  <printOptions/>
  <pageMargins left="0.7" right="0.7" top="0.75" bottom="0.75" header="0.3" footer="0.3"/>
  <pageSetup orientation="portrait" paperSize="9"/>
  <ignoredErrors>
    <ignoredError sqref="C8:G8 C29:G29" numberStoredAsText="1"/>
    <ignoredError sqref="E10:E22 C24:E24 E31:E35 C37:E37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2:H5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4.8515625" style="0" customWidth="1"/>
    <col min="3" max="7" width="14.7109375" style="0" customWidth="1"/>
  </cols>
  <sheetData>
    <row r="1" ht="4.5" customHeight="1"/>
    <row r="2" spans="2:8" ht="15.75">
      <c r="B2" s="4" t="s">
        <v>0</v>
      </c>
      <c r="C2" s="5"/>
      <c r="D2" s="5"/>
      <c r="E2" s="5"/>
      <c r="F2" s="5"/>
      <c r="G2" s="5"/>
      <c r="H2" s="5"/>
    </row>
    <row r="3" spans="2:8" ht="15.75">
      <c r="B3" s="6" t="s">
        <v>51</v>
      </c>
      <c r="C3" s="5"/>
      <c r="D3" s="5"/>
      <c r="E3" s="5"/>
      <c r="F3" s="5"/>
      <c r="G3" s="5"/>
      <c r="H3" s="5"/>
    </row>
    <row r="4" spans="2:8" ht="5.25" customHeight="1">
      <c r="B4" s="28"/>
      <c r="C4" s="7"/>
      <c r="D4" s="7"/>
      <c r="E4" s="7"/>
      <c r="F4" s="7"/>
      <c r="G4" s="7"/>
      <c r="H4" s="7"/>
    </row>
    <row r="5" spans="2:8" ht="15" thickBot="1">
      <c r="B5" s="8" t="s">
        <v>1</v>
      </c>
      <c r="C5" s="8"/>
      <c r="D5" s="8"/>
      <c r="E5" s="8"/>
      <c r="F5" s="8"/>
      <c r="G5" s="8"/>
      <c r="H5" s="8"/>
    </row>
    <row r="6" spans="2:8" ht="12.75">
      <c r="B6" s="60" t="s">
        <v>2</v>
      </c>
      <c r="C6" s="29" t="s">
        <v>3</v>
      </c>
      <c r="D6" s="29" t="s">
        <v>4</v>
      </c>
      <c r="E6" s="30" t="s">
        <v>5</v>
      </c>
      <c r="F6" s="30" t="s">
        <v>6</v>
      </c>
      <c r="G6" s="31" t="s">
        <v>7</v>
      </c>
      <c r="H6" s="7"/>
    </row>
    <row r="7" spans="2:8" ht="12.75">
      <c r="B7" s="61"/>
      <c r="C7" s="32" t="s">
        <v>8</v>
      </c>
      <c r="D7" s="32" t="s">
        <v>9</v>
      </c>
      <c r="E7" s="33" t="s">
        <v>10</v>
      </c>
      <c r="F7" s="33" t="s">
        <v>11</v>
      </c>
      <c r="G7" s="34" t="s">
        <v>12</v>
      </c>
      <c r="H7" s="7"/>
    </row>
    <row r="8" spans="2:8" ht="12.75">
      <c r="B8" s="62"/>
      <c r="C8" s="35" t="s">
        <v>13</v>
      </c>
      <c r="D8" s="35" t="s">
        <v>14</v>
      </c>
      <c r="E8" s="36" t="s">
        <v>15</v>
      </c>
      <c r="F8" s="36" t="s">
        <v>16</v>
      </c>
      <c r="G8" s="37" t="s">
        <v>17</v>
      </c>
      <c r="H8" s="7"/>
    </row>
    <row r="9" spans="2:8" ht="12.75">
      <c r="B9" s="38"/>
      <c r="C9" s="39"/>
      <c r="D9" s="40"/>
      <c r="E9" s="41"/>
      <c r="F9" s="42"/>
      <c r="G9" s="43"/>
      <c r="H9" s="7"/>
    </row>
    <row r="10" spans="2:8" ht="12.75">
      <c r="B10" s="103" t="s">
        <v>18</v>
      </c>
      <c r="C10" s="10">
        <v>1526</v>
      </c>
      <c r="D10" s="11">
        <v>2221890789</v>
      </c>
      <c r="E10" s="11">
        <f aca="true" t="shared" si="0" ref="E10:E23">D10/C10</f>
        <v>1456022.7975098295</v>
      </c>
      <c r="F10" s="12">
        <v>78</v>
      </c>
      <c r="G10" s="13">
        <v>1.8812663070633036</v>
      </c>
      <c r="H10" s="104"/>
    </row>
    <row r="11" spans="2:8" ht="12.75">
      <c r="B11" s="103" t="s">
        <v>19</v>
      </c>
      <c r="C11" s="10">
        <v>364</v>
      </c>
      <c r="D11" s="11">
        <v>202572663</v>
      </c>
      <c r="E11" s="11">
        <f t="shared" si="0"/>
        <v>556518.3049450549</v>
      </c>
      <c r="F11" s="12">
        <v>48</v>
      </c>
      <c r="G11" s="13">
        <v>2.135456195488727</v>
      </c>
      <c r="H11" s="104"/>
    </row>
    <row r="12" spans="2:8" ht="12.75">
      <c r="B12" s="103" t="s">
        <v>20</v>
      </c>
      <c r="C12" s="10">
        <v>2299</v>
      </c>
      <c r="D12" s="10">
        <v>3220555734</v>
      </c>
      <c r="E12" s="11">
        <f t="shared" si="0"/>
        <v>1400850.6889952153</v>
      </c>
      <c r="F12" s="12">
        <v>48</v>
      </c>
      <c r="G12" s="13">
        <v>2.1694101235169</v>
      </c>
      <c r="H12" s="104"/>
    </row>
    <row r="13" spans="2:8" ht="12.75">
      <c r="B13" s="103" t="s">
        <v>21</v>
      </c>
      <c r="C13" s="10">
        <v>424</v>
      </c>
      <c r="D13" s="10">
        <v>374441365</v>
      </c>
      <c r="E13" s="11">
        <f t="shared" si="0"/>
        <v>883116.4268867924</v>
      </c>
      <c r="F13" s="12">
        <v>44</v>
      </c>
      <c r="G13" s="13">
        <v>2.120792766899565</v>
      </c>
      <c r="H13" s="104"/>
    </row>
    <row r="14" spans="2:8" ht="12.75">
      <c r="B14" s="103" t="s">
        <v>22</v>
      </c>
      <c r="C14" s="10">
        <v>99</v>
      </c>
      <c r="D14" s="10">
        <v>46199503</v>
      </c>
      <c r="E14" s="11">
        <f>D14/C14</f>
        <v>466661.64646464644</v>
      </c>
      <c r="F14" s="12">
        <v>23</v>
      </c>
      <c r="G14" s="13">
        <v>2.3057232241221297</v>
      </c>
      <c r="H14" s="104"/>
    </row>
    <row r="15" spans="2:8" ht="12.75">
      <c r="B15" s="14" t="s">
        <v>23</v>
      </c>
      <c r="C15" s="10">
        <v>180</v>
      </c>
      <c r="D15" s="10">
        <v>138283801</v>
      </c>
      <c r="E15" s="11">
        <f t="shared" si="0"/>
        <v>768243.338888889</v>
      </c>
      <c r="F15" s="12">
        <v>43</v>
      </c>
      <c r="G15" s="13">
        <v>1.99</v>
      </c>
      <c r="H15" s="104"/>
    </row>
    <row r="16" spans="2:8" ht="12.75">
      <c r="B16" s="105" t="s">
        <v>24</v>
      </c>
      <c r="C16" s="10">
        <v>1504</v>
      </c>
      <c r="D16" s="10">
        <v>1667011203</v>
      </c>
      <c r="E16" s="11">
        <f t="shared" si="0"/>
        <v>1108385.1083776595</v>
      </c>
      <c r="F16" s="12">
        <v>52</v>
      </c>
      <c r="G16" s="13">
        <v>1.9847458940562381</v>
      </c>
      <c r="H16" s="104"/>
    </row>
    <row r="17" spans="2:8" ht="12.75">
      <c r="B17" s="105" t="s">
        <v>25</v>
      </c>
      <c r="C17" s="10">
        <v>1</v>
      </c>
      <c r="D17" s="10">
        <v>203441</v>
      </c>
      <c r="E17" s="11">
        <f t="shared" si="0"/>
        <v>203441</v>
      </c>
      <c r="F17" s="12">
        <v>36</v>
      </c>
      <c r="G17" s="13">
        <v>1.92</v>
      </c>
      <c r="H17" s="104"/>
    </row>
    <row r="18" spans="2:8" ht="12.75">
      <c r="B18" s="103" t="s">
        <v>26</v>
      </c>
      <c r="C18" s="10">
        <v>893</v>
      </c>
      <c r="D18" s="10">
        <v>635266360</v>
      </c>
      <c r="E18" s="11">
        <f t="shared" si="0"/>
        <v>711384.5016797313</v>
      </c>
      <c r="F18" s="12">
        <v>46</v>
      </c>
      <c r="G18" s="13">
        <v>2.780353426868062</v>
      </c>
      <c r="H18" s="104"/>
    </row>
    <row r="19" spans="2:8" ht="12.75">
      <c r="B19" s="103" t="s">
        <v>27</v>
      </c>
      <c r="C19" s="10">
        <v>784</v>
      </c>
      <c r="D19" s="10">
        <v>404236005</v>
      </c>
      <c r="E19" s="11">
        <f t="shared" si="0"/>
        <v>515607.1492346939</v>
      </c>
      <c r="F19" s="12">
        <v>53</v>
      </c>
      <c r="G19" s="13">
        <v>1.9735507595371173</v>
      </c>
      <c r="H19" s="104"/>
    </row>
    <row r="20" spans="2:8" ht="12.75">
      <c r="B20" s="105" t="s">
        <v>28</v>
      </c>
      <c r="C20" s="10">
        <v>396</v>
      </c>
      <c r="D20" s="10">
        <v>847036429</v>
      </c>
      <c r="E20" s="11">
        <f t="shared" si="0"/>
        <v>2138980.881313131</v>
      </c>
      <c r="F20" s="12">
        <v>49</v>
      </c>
      <c r="G20" s="13">
        <v>1.8156696238267693</v>
      </c>
      <c r="H20" s="104"/>
    </row>
    <row r="21" spans="2:8" ht="12.75">
      <c r="B21" s="105" t="s">
        <v>29</v>
      </c>
      <c r="C21" s="10">
        <v>736</v>
      </c>
      <c r="D21" s="10">
        <v>820644996</v>
      </c>
      <c r="E21" s="11">
        <f t="shared" si="0"/>
        <v>1115006.7880434783</v>
      </c>
      <c r="F21" s="12">
        <v>52</v>
      </c>
      <c r="G21" s="13">
        <v>2.731045736565973</v>
      </c>
      <c r="H21" s="104"/>
    </row>
    <row r="22" spans="2:8" ht="12.75">
      <c r="B22" s="103" t="s">
        <v>30</v>
      </c>
      <c r="C22" s="10">
        <v>23</v>
      </c>
      <c r="D22" s="10">
        <v>73351979</v>
      </c>
      <c r="E22" s="11">
        <f t="shared" si="0"/>
        <v>3189216.4782608696</v>
      </c>
      <c r="F22" s="12">
        <v>35</v>
      </c>
      <c r="G22" s="13">
        <v>2.0136</v>
      </c>
      <c r="H22" s="104"/>
    </row>
    <row r="23" spans="2:8" ht="12.75">
      <c r="B23" s="14" t="s">
        <v>31</v>
      </c>
      <c r="C23" s="15">
        <v>515</v>
      </c>
      <c r="D23" s="16">
        <v>372681948</v>
      </c>
      <c r="E23" s="11">
        <f t="shared" si="0"/>
        <v>723654.267961165</v>
      </c>
      <c r="F23" s="17">
        <v>55</v>
      </c>
      <c r="G23" s="18">
        <v>2.2</v>
      </c>
      <c r="H23" s="104"/>
    </row>
    <row r="24" spans="2:8" ht="13.5" thickBot="1">
      <c r="B24" s="115"/>
      <c r="C24" s="116"/>
      <c r="D24" s="117"/>
      <c r="E24" s="118"/>
      <c r="F24" s="119"/>
      <c r="G24" s="120"/>
      <c r="H24" s="104"/>
    </row>
    <row r="25" spans="2:8" ht="13.5" thickBot="1">
      <c r="B25" s="121" t="s">
        <v>32</v>
      </c>
      <c r="C25" s="122">
        <f>SUM(C10:C23)</f>
        <v>9744</v>
      </c>
      <c r="D25" s="122">
        <f>SUM(D10:D23)</f>
        <v>11024376216</v>
      </c>
      <c r="E25" s="122">
        <f>D25/C25</f>
        <v>1131401.5</v>
      </c>
      <c r="F25" s="123">
        <f>((F10*D10)+(F11*D11)+(F12*D12)+(F13*D13)+(F14*D14)+(F15*D15)+(F16*D16)+(D17*F17)+(D18*F18)+(D19*F19)+(D20*F20)+(D21*F21)+(D22*F22)+(D23*F23))/D25</f>
        <v>54.940403273425446</v>
      </c>
      <c r="G25" s="124">
        <f>((G10*D10)+(G11*D11)+(G12*D12)+(G13*D13)+(G14*D14)+(G15*D15)+(G16*D16)+(D17*G17)+(D18*G18)+(D19*G19)+(D20*G20)+(D21*G21)+(D22*G22)+(D23*G23))/D25</f>
        <v>2.1221036307905328</v>
      </c>
      <c r="H25" s="102"/>
    </row>
    <row r="26" spans="2:8" ht="12.75">
      <c r="B26" s="28"/>
      <c r="C26" s="7"/>
      <c r="D26" s="7"/>
      <c r="E26" s="7"/>
      <c r="F26" s="7"/>
      <c r="G26" s="19"/>
      <c r="H26" s="7"/>
    </row>
    <row r="27" spans="2:8" ht="15" thickBot="1">
      <c r="B27" s="8" t="s">
        <v>33</v>
      </c>
      <c r="C27" s="7"/>
      <c r="D27" s="7"/>
      <c r="E27" s="7"/>
      <c r="F27" s="7"/>
      <c r="G27" s="19"/>
      <c r="H27" s="7"/>
    </row>
    <row r="28" spans="2:8" ht="12.75">
      <c r="B28" s="60" t="s">
        <v>2</v>
      </c>
      <c r="C28" s="29" t="s">
        <v>3</v>
      </c>
      <c r="D28" s="29" t="s">
        <v>4</v>
      </c>
      <c r="E28" s="30" t="s">
        <v>5</v>
      </c>
      <c r="F28" s="30" t="s">
        <v>6</v>
      </c>
      <c r="G28" s="31" t="s">
        <v>7</v>
      </c>
      <c r="H28" s="7"/>
    </row>
    <row r="29" spans="2:8" ht="12.75">
      <c r="B29" s="61"/>
      <c r="C29" s="32" t="s">
        <v>8</v>
      </c>
      <c r="D29" s="32" t="s">
        <v>9</v>
      </c>
      <c r="E29" s="33" t="s">
        <v>10</v>
      </c>
      <c r="F29" s="33" t="s">
        <v>11</v>
      </c>
      <c r="G29" s="34" t="s">
        <v>12</v>
      </c>
      <c r="H29" s="7"/>
    </row>
    <row r="30" spans="2:8" ht="12.75">
      <c r="B30" s="62"/>
      <c r="C30" s="35" t="s">
        <v>13</v>
      </c>
      <c r="D30" s="35" t="s">
        <v>14</v>
      </c>
      <c r="E30" s="36" t="s">
        <v>15</v>
      </c>
      <c r="F30" s="36" t="s">
        <v>16</v>
      </c>
      <c r="G30" s="37" t="s">
        <v>17</v>
      </c>
      <c r="H30" s="7"/>
    </row>
    <row r="31" spans="2:8" ht="12.75">
      <c r="B31" s="85"/>
      <c r="C31" s="86"/>
      <c r="D31" s="87"/>
      <c r="E31" s="84"/>
      <c r="F31" s="86"/>
      <c r="G31" s="88"/>
      <c r="H31" s="7"/>
    </row>
    <row r="32" spans="2:8" ht="12.75">
      <c r="B32" s="9" t="s">
        <v>20</v>
      </c>
      <c r="C32" s="10">
        <v>33</v>
      </c>
      <c r="D32" s="20">
        <v>167376780</v>
      </c>
      <c r="E32" s="10">
        <f>D32/C32</f>
        <v>5072023.636363637</v>
      </c>
      <c r="F32" s="12">
        <v>267</v>
      </c>
      <c r="G32" s="13">
        <v>5.4979</v>
      </c>
      <c r="H32" s="104"/>
    </row>
    <row r="33" spans="2:8" ht="12.75">
      <c r="B33" s="103" t="s">
        <v>18</v>
      </c>
      <c r="C33" s="10">
        <v>2</v>
      </c>
      <c r="D33" s="20">
        <v>2931357</v>
      </c>
      <c r="E33" s="10">
        <f>D33/C33</f>
        <v>1465678.5</v>
      </c>
      <c r="F33" s="12">
        <v>240</v>
      </c>
      <c r="G33" s="13">
        <v>7.7568</v>
      </c>
      <c r="H33" s="114"/>
    </row>
    <row r="34" spans="2:8" ht="12.75">
      <c r="B34" s="105" t="s">
        <v>28</v>
      </c>
      <c r="C34" s="21">
        <v>1</v>
      </c>
      <c r="D34" s="22">
        <v>9672419</v>
      </c>
      <c r="E34" s="10">
        <f>D34/C34</f>
        <v>9672419</v>
      </c>
      <c r="F34" s="12">
        <v>360</v>
      </c>
      <c r="G34" s="13">
        <v>6.9998</v>
      </c>
      <c r="H34" s="104"/>
    </row>
    <row r="35" spans="2:8" ht="12.75">
      <c r="B35" s="103" t="s">
        <v>30</v>
      </c>
      <c r="C35" s="21">
        <v>16</v>
      </c>
      <c r="D35" s="22">
        <v>61919189</v>
      </c>
      <c r="E35" s="10">
        <f>D35/C35</f>
        <v>3869949.3125</v>
      </c>
      <c r="F35" s="12">
        <v>346</v>
      </c>
      <c r="G35" s="13">
        <v>7.1595</v>
      </c>
      <c r="H35" s="104"/>
    </row>
    <row r="36" spans="2:8" ht="13.5" thickBot="1">
      <c r="B36" s="50"/>
      <c r="C36" s="52"/>
      <c r="D36" s="51"/>
      <c r="E36" s="52"/>
      <c r="F36" s="54"/>
      <c r="G36" s="53"/>
      <c r="H36" s="7"/>
    </row>
    <row r="37" spans="2:8" ht="13.5" thickBot="1">
      <c r="B37" s="55" t="s">
        <v>32</v>
      </c>
      <c r="C37" s="56">
        <f>SUM(C32:C36)</f>
        <v>52</v>
      </c>
      <c r="D37" s="56">
        <f>SUM(D32:D35)</f>
        <v>241899745</v>
      </c>
      <c r="E37" s="56">
        <f>D37/C37</f>
        <v>4651918.173076923</v>
      </c>
      <c r="F37" s="57">
        <f>((D32*F32)+(D33*F33)+(D34*F34)+(D35*F35))/D37</f>
        <v>290.61310574758977</v>
      </c>
      <c r="G37" s="58">
        <f>((D32*G32)+(D33*G33)+(D34*G34)+(D35*G35))/D37</f>
        <v>6.01064784463208</v>
      </c>
      <c r="H37" s="7"/>
    </row>
    <row r="38" spans="2:8" ht="6.75" customHeight="1">
      <c r="B38" s="7"/>
      <c r="C38" s="23"/>
      <c r="D38" s="23"/>
      <c r="E38" s="7"/>
      <c r="F38" s="7"/>
      <c r="G38" s="7"/>
      <c r="H38" s="7"/>
    </row>
    <row r="39" spans="2:8" ht="12.75">
      <c r="B39" s="24" t="s">
        <v>35</v>
      </c>
      <c r="C39" s="25"/>
      <c r="D39" s="25"/>
      <c r="E39" s="26"/>
      <c r="F39" s="25"/>
      <c r="G39" s="7"/>
      <c r="H39" s="7"/>
    </row>
    <row r="40" spans="2:8" ht="12.75">
      <c r="B40" s="24" t="s">
        <v>36</v>
      </c>
      <c r="C40" s="25"/>
      <c r="D40" s="25"/>
      <c r="E40" s="25"/>
      <c r="F40" s="25"/>
      <c r="G40" s="7"/>
      <c r="H40" s="27"/>
    </row>
    <row r="41" spans="2:8" ht="12.75">
      <c r="B41" s="24" t="s">
        <v>37</v>
      </c>
      <c r="C41" s="25"/>
      <c r="D41" s="25"/>
      <c r="E41" s="25"/>
      <c r="F41" s="25"/>
      <c r="G41" s="27"/>
      <c r="H41" s="7"/>
    </row>
    <row r="42" spans="2:8" ht="12.75">
      <c r="B42" s="24" t="s">
        <v>38</v>
      </c>
      <c r="C42" s="25"/>
      <c r="D42" s="25"/>
      <c r="E42" s="25"/>
      <c r="F42" s="25"/>
      <c r="G42" s="7"/>
      <c r="H42" s="7"/>
    </row>
    <row r="43" spans="2:8" ht="12.75">
      <c r="B43" s="24" t="s">
        <v>39</v>
      </c>
      <c r="C43" s="25"/>
      <c r="D43" s="25"/>
      <c r="E43" s="25"/>
      <c r="F43" s="25"/>
      <c r="G43" s="7"/>
      <c r="H43" s="7"/>
    </row>
    <row r="44" spans="2:8" ht="12.75">
      <c r="B44" s="7"/>
      <c r="C44" s="7"/>
      <c r="D44" s="7"/>
      <c r="E44" s="7"/>
      <c r="F44" s="7"/>
      <c r="G44" s="7"/>
      <c r="H44" s="7"/>
    </row>
    <row r="45" spans="2:3" ht="12.75">
      <c r="B45" s="125"/>
      <c r="C45" s="125"/>
    </row>
    <row r="46" ht="33" customHeight="1"/>
    <row r="47" spans="2:8" ht="12.75">
      <c r="B47" s="126"/>
      <c r="C47" s="126"/>
      <c r="D47" s="126"/>
      <c r="E47" s="126"/>
      <c r="F47" s="126"/>
      <c r="G47" s="126"/>
      <c r="H47" s="126"/>
    </row>
    <row r="48" spans="2:8" ht="12.75">
      <c r="B48" s="126"/>
      <c r="C48" s="126"/>
      <c r="D48" s="126"/>
      <c r="E48" s="126"/>
      <c r="F48" s="126"/>
      <c r="G48" s="126"/>
      <c r="H48" s="126"/>
    </row>
    <row r="49" spans="2:8" ht="12.75">
      <c r="B49" s="126"/>
      <c r="C49" s="126"/>
      <c r="D49" s="126"/>
      <c r="E49" s="126"/>
      <c r="F49" s="126"/>
      <c r="G49" s="126"/>
      <c r="H49" s="126"/>
    </row>
    <row r="50" spans="2:8" ht="12.75">
      <c r="B50" s="126"/>
      <c r="C50" s="126"/>
      <c r="D50" s="126"/>
      <c r="E50" s="126"/>
      <c r="F50" s="126"/>
      <c r="G50" s="126"/>
      <c r="H50" s="126"/>
    </row>
  </sheetData>
  <sheetProtection/>
  <mergeCells count="2">
    <mergeCell ref="B6:B8"/>
    <mergeCell ref="B28:B30"/>
  </mergeCells>
  <printOptions/>
  <pageMargins left="0.7" right="0.7" top="0.75" bottom="0.75" header="0.3" footer="0.3"/>
  <pageSetup orientation="portrait" paperSize="9"/>
  <ignoredErrors>
    <ignoredError sqref="C8:G8 C30:G30" numberStoredAsText="1"/>
    <ignoredError sqref="E10:E23 C25:E25 E32 E33:E35 C37:E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5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6.8515625" style="0" customWidth="1"/>
    <col min="3" max="7" width="14.7109375" style="0" customWidth="1"/>
  </cols>
  <sheetData>
    <row r="1" ht="4.5" customHeight="1"/>
    <row r="2" spans="2:8" ht="15.75">
      <c r="B2" s="4" t="s">
        <v>0</v>
      </c>
      <c r="C2" s="5"/>
      <c r="D2" s="5"/>
      <c r="E2" s="5"/>
      <c r="F2" s="5"/>
      <c r="G2" s="5"/>
      <c r="H2" s="5"/>
    </row>
    <row r="3" spans="2:8" ht="15.75">
      <c r="B3" s="6" t="s">
        <v>41</v>
      </c>
      <c r="C3" s="5"/>
      <c r="D3" s="5"/>
      <c r="E3" s="5"/>
      <c r="F3" s="5"/>
      <c r="G3" s="5"/>
      <c r="H3" s="5"/>
    </row>
    <row r="4" spans="2:8" ht="5.25" customHeight="1">
      <c r="B4" s="28"/>
      <c r="C4" s="7"/>
      <c r="D4" s="7"/>
      <c r="E4" s="7"/>
      <c r="F4" s="7"/>
      <c r="G4" s="7"/>
      <c r="H4" s="7"/>
    </row>
    <row r="5" spans="2:8" ht="15" thickBot="1">
      <c r="B5" s="8" t="s">
        <v>1</v>
      </c>
      <c r="C5" s="8"/>
      <c r="D5" s="8"/>
      <c r="E5" s="8"/>
      <c r="F5" s="8"/>
      <c r="G5" s="8"/>
      <c r="H5" s="8"/>
    </row>
    <row r="6" spans="2:8" ht="12.75">
      <c r="B6" s="60" t="s">
        <v>2</v>
      </c>
      <c r="C6" s="29" t="s">
        <v>3</v>
      </c>
      <c r="D6" s="29" t="s">
        <v>4</v>
      </c>
      <c r="E6" s="30" t="s">
        <v>5</v>
      </c>
      <c r="F6" s="30" t="s">
        <v>6</v>
      </c>
      <c r="G6" s="31" t="s">
        <v>7</v>
      </c>
      <c r="H6" s="7"/>
    </row>
    <row r="7" spans="2:8" ht="12.75">
      <c r="B7" s="61"/>
      <c r="C7" s="32" t="s">
        <v>8</v>
      </c>
      <c r="D7" s="32" t="s">
        <v>9</v>
      </c>
      <c r="E7" s="33" t="s">
        <v>10</v>
      </c>
      <c r="F7" s="33" t="s">
        <v>11</v>
      </c>
      <c r="G7" s="34" t="s">
        <v>12</v>
      </c>
      <c r="H7" s="7"/>
    </row>
    <row r="8" spans="2:8" ht="12.75">
      <c r="B8" s="62"/>
      <c r="C8" s="35" t="s">
        <v>13</v>
      </c>
      <c r="D8" s="35" t="s">
        <v>14</v>
      </c>
      <c r="E8" s="36" t="s">
        <v>15</v>
      </c>
      <c r="F8" s="36" t="s">
        <v>16</v>
      </c>
      <c r="G8" s="37" t="s">
        <v>17</v>
      </c>
      <c r="H8" s="7"/>
    </row>
    <row r="9" spans="2:8" ht="12.75">
      <c r="B9" s="38"/>
      <c r="C9" s="39"/>
      <c r="D9" s="40"/>
      <c r="E9" s="41"/>
      <c r="F9" s="42"/>
      <c r="G9" s="43"/>
      <c r="H9" s="7"/>
    </row>
    <row r="10" spans="2:8" ht="12.75">
      <c r="B10" s="63" t="s">
        <v>18</v>
      </c>
      <c r="C10" s="64">
        <v>1157</v>
      </c>
      <c r="D10" s="65">
        <v>1140239989</v>
      </c>
      <c r="E10" s="65">
        <v>985514.2515125324</v>
      </c>
      <c r="F10" s="66">
        <v>56</v>
      </c>
      <c r="G10" s="67">
        <v>1.8066900496593616</v>
      </c>
      <c r="H10" s="7"/>
    </row>
    <row r="11" spans="2:8" ht="12.75">
      <c r="B11" s="63" t="s">
        <v>19</v>
      </c>
      <c r="C11" s="64">
        <v>155</v>
      </c>
      <c r="D11" s="65">
        <v>100457054</v>
      </c>
      <c r="E11" s="65">
        <v>648110.0258064516</v>
      </c>
      <c r="F11" s="66">
        <v>46</v>
      </c>
      <c r="G11" s="67">
        <v>2.1213022875426946</v>
      </c>
      <c r="H11" s="7"/>
    </row>
    <row r="12" spans="2:8" ht="12.75">
      <c r="B12" s="63" t="s">
        <v>20</v>
      </c>
      <c r="C12" s="64">
        <v>2153</v>
      </c>
      <c r="D12" s="64">
        <v>2422645034</v>
      </c>
      <c r="E12" s="65">
        <v>1125241.5392475615</v>
      </c>
      <c r="F12" s="66">
        <v>46</v>
      </c>
      <c r="G12" s="67">
        <v>2.1344183897887534</v>
      </c>
      <c r="H12" s="7"/>
    </row>
    <row r="13" spans="2:8" ht="12.75">
      <c r="B13" s="63" t="s">
        <v>21</v>
      </c>
      <c r="C13" s="64">
        <v>128</v>
      </c>
      <c r="D13" s="64">
        <v>98914510</v>
      </c>
      <c r="E13" s="65">
        <v>772769.609375</v>
      </c>
      <c r="F13" s="66">
        <v>39</v>
      </c>
      <c r="G13" s="67">
        <v>1.9091190177255086</v>
      </c>
      <c r="H13" s="7"/>
    </row>
    <row r="14" spans="2:8" ht="12.75">
      <c r="B14" s="63" t="s">
        <v>22</v>
      </c>
      <c r="C14" s="64">
        <v>23</v>
      </c>
      <c r="D14" s="64">
        <v>13578504</v>
      </c>
      <c r="E14" s="65">
        <v>590369.7391304348</v>
      </c>
      <c r="F14" s="66">
        <v>29</v>
      </c>
      <c r="G14" s="67">
        <v>1.9681483077959103</v>
      </c>
      <c r="H14" s="7"/>
    </row>
    <row r="15" spans="2:8" ht="12.75">
      <c r="B15" s="68" t="s">
        <v>23</v>
      </c>
      <c r="C15" s="64">
        <v>28</v>
      </c>
      <c r="D15" s="64">
        <v>14099302</v>
      </c>
      <c r="E15" s="65">
        <v>503546.5</v>
      </c>
      <c r="F15" s="66">
        <v>46</v>
      </c>
      <c r="G15" s="67">
        <v>2.3</v>
      </c>
      <c r="H15" s="7"/>
    </row>
    <row r="16" spans="2:8" ht="12.75">
      <c r="B16" s="69" t="s">
        <v>24</v>
      </c>
      <c r="C16" s="64">
        <v>313</v>
      </c>
      <c r="D16" s="64">
        <v>157506676</v>
      </c>
      <c r="E16" s="65">
        <v>503216.21725239616</v>
      </c>
      <c r="F16" s="66">
        <v>31</v>
      </c>
      <c r="G16" s="67">
        <v>1.8015851556666715</v>
      </c>
      <c r="H16" s="7"/>
    </row>
    <row r="17" spans="2:8" ht="12.75">
      <c r="B17" s="63" t="s">
        <v>26</v>
      </c>
      <c r="C17" s="64">
        <v>848</v>
      </c>
      <c r="D17" s="64">
        <v>676436550</v>
      </c>
      <c r="E17" s="65">
        <v>797684.6108490566</v>
      </c>
      <c r="F17" s="66">
        <v>52</v>
      </c>
      <c r="G17" s="67">
        <v>2.1360653090079182</v>
      </c>
      <c r="H17" s="7"/>
    </row>
    <row r="18" spans="2:8" ht="12.75">
      <c r="B18" s="63" t="s">
        <v>27</v>
      </c>
      <c r="C18" s="64">
        <v>147</v>
      </c>
      <c r="D18" s="64">
        <v>72654720</v>
      </c>
      <c r="E18" s="65">
        <v>494249.79591836734</v>
      </c>
      <c r="F18" s="66">
        <v>52</v>
      </c>
      <c r="G18" s="67">
        <v>1.9742894391444905</v>
      </c>
      <c r="H18" s="7"/>
    </row>
    <row r="19" spans="2:8" ht="12.75">
      <c r="B19" s="69" t="s">
        <v>28</v>
      </c>
      <c r="C19" s="64">
        <v>335</v>
      </c>
      <c r="D19" s="64">
        <v>935756633</v>
      </c>
      <c r="E19" s="65">
        <v>2793303.3820895525</v>
      </c>
      <c r="F19" s="66">
        <v>48</v>
      </c>
      <c r="G19" s="67">
        <v>1.3536671805029032</v>
      </c>
      <c r="H19" s="7"/>
    </row>
    <row r="20" spans="2:8" ht="12.75">
      <c r="B20" s="69" t="s">
        <v>29</v>
      </c>
      <c r="C20" s="64">
        <v>433</v>
      </c>
      <c r="D20" s="64">
        <v>503237940</v>
      </c>
      <c r="E20" s="65">
        <v>1162212.3325635104</v>
      </c>
      <c r="F20" s="66">
        <v>50</v>
      </c>
      <c r="G20" s="67">
        <v>2.0650293596106843</v>
      </c>
      <c r="H20" s="7"/>
    </row>
    <row r="21" spans="2:8" ht="12.75">
      <c r="B21" s="63" t="s">
        <v>30</v>
      </c>
      <c r="C21" s="64">
        <v>49</v>
      </c>
      <c r="D21" s="64">
        <v>175049606</v>
      </c>
      <c r="E21" s="65">
        <v>3572440.93877551</v>
      </c>
      <c r="F21" s="66">
        <v>34</v>
      </c>
      <c r="G21" s="67">
        <v>2.343</v>
      </c>
      <c r="H21" s="7"/>
    </row>
    <row r="22" spans="2:8" ht="12.75">
      <c r="B22" s="70" t="s">
        <v>31</v>
      </c>
      <c r="C22" s="71">
        <v>232</v>
      </c>
      <c r="D22" s="72">
        <v>202260443</v>
      </c>
      <c r="E22" s="65">
        <v>871812.2543103448</v>
      </c>
      <c r="F22" s="73">
        <v>55</v>
      </c>
      <c r="G22" s="43">
        <v>1.92</v>
      </c>
      <c r="H22" s="7"/>
    </row>
    <row r="23" spans="2:8" ht="13.5" thickBot="1">
      <c r="B23" s="74"/>
      <c r="C23" s="75"/>
      <c r="D23" s="76"/>
      <c r="E23" s="77"/>
      <c r="F23" s="78"/>
      <c r="G23" s="79"/>
      <c r="H23" s="7"/>
    </row>
    <row r="24" spans="2:8" ht="13.5" thickBot="1">
      <c r="B24" s="80" t="s">
        <v>32</v>
      </c>
      <c r="C24" s="81">
        <v>6001</v>
      </c>
      <c r="D24" s="81">
        <v>6512836961</v>
      </c>
      <c r="E24" s="81">
        <v>1085291.9448425262</v>
      </c>
      <c r="F24" s="82">
        <v>48.48974833395956</v>
      </c>
      <c r="G24" s="83">
        <v>1.9451725739519858</v>
      </c>
      <c r="H24" s="7"/>
    </row>
    <row r="25" spans="2:8" ht="12.75">
      <c r="B25" s="28"/>
      <c r="C25" s="7"/>
      <c r="D25" s="7"/>
      <c r="E25" s="7"/>
      <c r="F25" s="7"/>
      <c r="G25" s="19"/>
      <c r="H25" s="7"/>
    </row>
    <row r="26" spans="2:8" ht="15" thickBot="1">
      <c r="B26" s="8" t="s">
        <v>33</v>
      </c>
      <c r="C26" s="7"/>
      <c r="D26" s="7"/>
      <c r="E26" s="7"/>
      <c r="F26" s="7"/>
      <c r="G26" s="19"/>
      <c r="H26" s="7"/>
    </row>
    <row r="27" spans="2:8" ht="12.75">
      <c r="B27" s="60" t="s">
        <v>2</v>
      </c>
      <c r="C27" s="29" t="s">
        <v>3</v>
      </c>
      <c r="D27" s="29" t="s">
        <v>4</v>
      </c>
      <c r="E27" s="30" t="s">
        <v>5</v>
      </c>
      <c r="F27" s="30" t="s">
        <v>6</v>
      </c>
      <c r="G27" s="31" t="s">
        <v>7</v>
      </c>
      <c r="H27" s="7"/>
    </row>
    <row r="28" spans="2:8" ht="12.75">
      <c r="B28" s="61"/>
      <c r="C28" s="32" t="s">
        <v>8</v>
      </c>
      <c r="D28" s="32" t="s">
        <v>9</v>
      </c>
      <c r="E28" s="33" t="s">
        <v>10</v>
      </c>
      <c r="F28" s="33" t="s">
        <v>11</v>
      </c>
      <c r="G28" s="34" t="s">
        <v>12</v>
      </c>
      <c r="H28" s="7"/>
    </row>
    <row r="29" spans="2:8" ht="12.75">
      <c r="B29" s="62"/>
      <c r="C29" s="35" t="s">
        <v>13</v>
      </c>
      <c r="D29" s="35" t="s">
        <v>14</v>
      </c>
      <c r="E29" s="36" t="s">
        <v>15</v>
      </c>
      <c r="F29" s="36" t="s">
        <v>16</v>
      </c>
      <c r="G29" s="37" t="s">
        <v>17</v>
      </c>
      <c r="H29" s="7"/>
    </row>
    <row r="30" spans="2:8" ht="12.75">
      <c r="B30" s="85"/>
      <c r="C30" s="86"/>
      <c r="D30" s="87"/>
      <c r="E30" s="84"/>
      <c r="F30" s="86"/>
      <c r="G30" s="88"/>
      <c r="H30" s="7"/>
    </row>
    <row r="31" spans="2:8" ht="12.75">
      <c r="B31" s="89" t="s">
        <v>20</v>
      </c>
      <c r="C31" s="44">
        <v>30</v>
      </c>
      <c r="D31" s="45">
        <v>199874684</v>
      </c>
      <c r="E31" s="44">
        <v>6662489.466666667</v>
      </c>
      <c r="F31" s="46">
        <v>261</v>
      </c>
      <c r="G31" s="47">
        <v>4.714</v>
      </c>
      <c r="H31" s="7"/>
    </row>
    <row r="32" spans="2:8" ht="12.75">
      <c r="B32" s="89" t="s">
        <v>34</v>
      </c>
      <c r="C32" s="64">
        <v>7</v>
      </c>
      <c r="D32" s="90">
        <v>57473326</v>
      </c>
      <c r="E32" s="64">
        <v>8210475.142857143</v>
      </c>
      <c r="F32" s="66">
        <v>334</v>
      </c>
      <c r="G32" s="67">
        <v>4.711433575290214</v>
      </c>
      <c r="H32" s="7"/>
    </row>
    <row r="33" spans="2:8" ht="12.75">
      <c r="B33" s="63" t="s">
        <v>18</v>
      </c>
      <c r="C33" s="64">
        <v>102</v>
      </c>
      <c r="D33" s="90">
        <v>398231330</v>
      </c>
      <c r="E33" s="64">
        <v>3904228.725490196</v>
      </c>
      <c r="F33" s="66">
        <v>240</v>
      </c>
      <c r="G33" s="67">
        <v>6.166</v>
      </c>
      <c r="H33" s="91"/>
    </row>
    <row r="34" spans="2:8" ht="12.75">
      <c r="B34" s="69" t="s">
        <v>28</v>
      </c>
      <c r="C34" s="92">
        <v>1</v>
      </c>
      <c r="D34" s="93">
        <v>8254470</v>
      </c>
      <c r="E34" s="64">
        <v>8254470</v>
      </c>
      <c r="F34" s="66">
        <v>240</v>
      </c>
      <c r="G34" s="67">
        <v>6.049</v>
      </c>
      <c r="H34" s="7"/>
    </row>
    <row r="35" spans="2:8" ht="12.75">
      <c r="B35" s="63" t="s">
        <v>30</v>
      </c>
      <c r="C35" s="48">
        <v>18</v>
      </c>
      <c r="D35" s="49">
        <v>61597741</v>
      </c>
      <c r="E35" s="44">
        <v>3422096.722222222</v>
      </c>
      <c r="F35" s="46">
        <v>174</v>
      </c>
      <c r="G35" s="47">
        <v>5.939</v>
      </c>
      <c r="H35" s="7"/>
    </row>
    <row r="36" spans="2:8" ht="13.5" thickBot="1">
      <c r="B36" s="50"/>
      <c r="C36" s="52"/>
      <c r="D36" s="51"/>
      <c r="E36" s="52"/>
      <c r="F36" s="54"/>
      <c r="G36" s="53"/>
      <c r="H36" s="7"/>
    </row>
    <row r="37" spans="2:8" ht="13.5" thickBot="1">
      <c r="B37" s="55" t="s">
        <v>32</v>
      </c>
      <c r="C37" s="56">
        <v>158</v>
      </c>
      <c r="D37" s="56">
        <v>725431551</v>
      </c>
      <c r="E37" s="56">
        <v>4591338.9303797465</v>
      </c>
      <c r="F37" s="57">
        <v>247.6291279230561</v>
      </c>
      <c r="G37" s="58">
        <v>5.630091034991392</v>
      </c>
      <c r="H37" s="7"/>
    </row>
    <row r="38" spans="2:8" ht="6.75" customHeight="1">
      <c r="B38" s="7"/>
      <c r="C38" s="7"/>
      <c r="D38" s="7"/>
      <c r="E38" s="7"/>
      <c r="F38" s="7"/>
      <c r="G38" s="7"/>
      <c r="H38" s="7"/>
    </row>
    <row r="39" spans="2:8" ht="12.75">
      <c r="B39" s="24" t="s">
        <v>35</v>
      </c>
      <c r="C39" s="25"/>
      <c r="D39" s="25"/>
      <c r="E39" s="26"/>
      <c r="F39" s="25"/>
      <c r="G39" s="7"/>
      <c r="H39" s="7"/>
    </row>
    <row r="40" spans="2:8" ht="12.75">
      <c r="B40" s="24" t="s">
        <v>36</v>
      </c>
      <c r="C40" s="25"/>
      <c r="D40" s="25"/>
      <c r="E40" s="25"/>
      <c r="F40" s="25"/>
      <c r="G40" s="7"/>
      <c r="H40" s="27"/>
    </row>
    <row r="41" spans="2:8" ht="12.75">
      <c r="B41" s="24" t="s">
        <v>37</v>
      </c>
      <c r="C41" s="25"/>
      <c r="D41" s="25"/>
      <c r="E41" s="25"/>
      <c r="F41" s="25"/>
      <c r="G41" s="27"/>
      <c r="H41" s="7"/>
    </row>
    <row r="42" spans="2:8" ht="12.75">
      <c r="B42" s="24" t="s">
        <v>38</v>
      </c>
      <c r="C42" s="25"/>
      <c r="D42" s="25"/>
      <c r="E42" s="25"/>
      <c r="F42" s="25"/>
      <c r="G42" s="7"/>
      <c r="H42" s="7"/>
    </row>
    <row r="43" spans="2:8" ht="12.75">
      <c r="B43" s="24" t="s">
        <v>39</v>
      </c>
      <c r="C43" s="25"/>
      <c r="D43" s="25"/>
      <c r="E43" s="25"/>
      <c r="F43" s="25"/>
      <c r="G43" s="7"/>
      <c r="H43" s="7"/>
    </row>
    <row r="44" spans="2:8" ht="12.75">
      <c r="B44" s="7"/>
      <c r="C44" s="7"/>
      <c r="D44" s="7"/>
      <c r="E44" s="7"/>
      <c r="F44" s="7"/>
      <c r="G44" s="7"/>
      <c r="H44" s="7"/>
    </row>
    <row r="45" spans="2:8" ht="12.75">
      <c r="B45" s="7"/>
      <c r="C45" s="7"/>
      <c r="D45" s="7"/>
      <c r="E45" s="7"/>
      <c r="F45" s="7"/>
      <c r="G45" s="7"/>
      <c r="H45" s="7"/>
    </row>
    <row r="46" spans="2:8" ht="12.75">
      <c r="B46" s="7"/>
      <c r="C46" s="7"/>
      <c r="D46" s="7"/>
      <c r="E46" s="7"/>
      <c r="F46" s="7"/>
      <c r="G46" s="7"/>
      <c r="H46" s="7"/>
    </row>
    <row r="47" spans="2:8" ht="12.75">
      <c r="B47" s="7"/>
      <c r="C47" s="7"/>
      <c r="D47" s="7"/>
      <c r="E47" s="7"/>
      <c r="F47" s="7"/>
      <c r="G47" s="7"/>
      <c r="H47" s="7"/>
    </row>
    <row r="48" spans="2:8" ht="12.75">
      <c r="B48" s="7"/>
      <c r="C48" s="7"/>
      <c r="D48" s="7"/>
      <c r="E48" s="7"/>
      <c r="F48" s="7"/>
      <c r="G48" s="7"/>
      <c r="H48" s="7"/>
    </row>
    <row r="49" spans="2:8" ht="12.75">
      <c r="B49" s="7"/>
      <c r="C49" s="7"/>
      <c r="D49" s="7"/>
      <c r="E49" s="7"/>
      <c r="F49" s="7"/>
      <c r="G49" s="7"/>
      <c r="H49" s="7"/>
    </row>
    <row r="50" ht="14.25">
      <c r="H50" s="3"/>
    </row>
  </sheetData>
  <sheetProtection/>
  <mergeCells count="2">
    <mergeCell ref="B6:B8"/>
    <mergeCell ref="B27:B29"/>
  </mergeCells>
  <printOptions/>
  <pageMargins left="0.7" right="0.7" top="0.75" bottom="0.75" header="0.3" footer="0.3"/>
  <pageSetup orientation="portrait" paperSize="9"/>
  <ignoredErrors>
    <ignoredError sqref="C8:G8 C29:G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K205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5625" style="0" customWidth="1"/>
    <col min="2" max="2" width="46.421875" style="0" customWidth="1"/>
    <col min="3" max="7" width="14.7109375" style="0" customWidth="1"/>
  </cols>
  <sheetData>
    <row r="1" ht="5.25" customHeight="1"/>
    <row r="2" spans="2:11" ht="15.7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2:11" ht="15.75">
      <c r="B3" s="6" t="s">
        <v>42</v>
      </c>
      <c r="C3" s="5"/>
      <c r="D3" s="5"/>
      <c r="E3" s="5"/>
      <c r="F3" s="5"/>
      <c r="G3" s="5"/>
      <c r="H3" s="5"/>
      <c r="I3" s="5"/>
      <c r="J3" s="5"/>
      <c r="K3" s="5"/>
    </row>
    <row r="4" spans="2:11" ht="6" customHeight="1">
      <c r="B4" s="28"/>
      <c r="C4" s="7"/>
      <c r="D4" s="7"/>
      <c r="E4" s="7"/>
      <c r="F4" s="7"/>
      <c r="G4" s="7"/>
      <c r="H4" s="7"/>
      <c r="I4" s="7"/>
      <c r="J4" s="7"/>
      <c r="K4" s="7"/>
    </row>
    <row r="5" spans="2:11" ht="15" thickBo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</row>
    <row r="6" spans="2:11" ht="12.75">
      <c r="B6" s="60" t="s">
        <v>2</v>
      </c>
      <c r="C6" s="29" t="s">
        <v>3</v>
      </c>
      <c r="D6" s="29" t="s">
        <v>4</v>
      </c>
      <c r="E6" s="30" t="s">
        <v>5</v>
      </c>
      <c r="F6" s="30" t="s">
        <v>6</v>
      </c>
      <c r="G6" s="31" t="s">
        <v>7</v>
      </c>
      <c r="H6" s="7"/>
      <c r="I6" s="7"/>
      <c r="J6" s="7"/>
      <c r="K6" s="7"/>
    </row>
    <row r="7" spans="2:11" ht="12.75">
      <c r="B7" s="61"/>
      <c r="C7" s="32" t="s">
        <v>8</v>
      </c>
      <c r="D7" s="32" t="s">
        <v>9</v>
      </c>
      <c r="E7" s="33" t="s">
        <v>10</v>
      </c>
      <c r="F7" s="33" t="s">
        <v>11</v>
      </c>
      <c r="G7" s="34" t="s">
        <v>12</v>
      </c>
      <c r="H7" s="7"/>
      <c r="I7" s="7"/>
      <c r="J7" s="7"/>
      <c r="K7" s="7"/>
    </row>
    <row r="8" spans="2:11" ht="12.75">
      <c r="B8" s="62"/>
      <c r="C8" s="35" t="s">
        <v>13</v>
      </c>
      <c r="D8" s="35" t="s">
        <v>14</v>
      </c>
      <c r="E8" s="36" t="s">
        <v>15</v>
      </c>
      <c r="F8" s="36" t="s">
        <v>16</v>
      </c>
      <c r="G8" s="37" t="s">
        <v>17</v>
      </c>
      <c r="H8" s="7"/>
      <c r="I8" s="7"/>
      <c r="J8" s="7"/>
      <c r="K8" s="7"/>
    </row>
    <row r="9" spans="2:11" ht="12.75">
      <c r="B9" s="38"/>
      <c r="C9" s="39"/>
      <c r="D9" s="40"/>
      <c r="E9" s="41"/>
      <c r="F9" s="42"/>
      <c r="G9" s="43"/>
      <c r="H9" s="7"/>
      <c r="I9" s="7"/>
      <c r="J9" s="7"/>
      <c r="K9" s="7"/>
    </row>
    <row r="10" spans="2:11" ht="12.75">
      <c r="B10" s="63" t="s">
        <v>18</v>
      </c>
      <c r="C10" s="64">
        <v>546</v>
      </c>
      <c r="D10" s="65">
        <v>541411272</v>
      </c>
      <c r="E10" s="65">
        <v>991595.7362637363</v>
      </c>
      <c r="F10" s="66">
        <v>53</v>
      </c>
      <c r="G10" s="67">
        <v>1.8472163082892001</v>
      </c>
      <c r="H10" s="7"/>
      <c r="I10" s="7"/>
      <c r="J10" s="7"/>
      <c r="K10" s="7"/>
    </row>
    <row r="11" spans="2:11" ht="12.75">
      <c r="B11" s="63" t="s">
        <v>19</v>
      </c>
      <c r="C11" s="64">
        <v>173</v>
      </c>
      <c r="D11" s="65">
        <v>131926624</v>
      </c>
      <c r="E11" s="65">
        <v>762581.6416184971</v>
      </c>
      <c r="F11" s="66">
        <v>49</v>
      </c>
      <c r="G11" s="67">
        <v>2.11090905850816</v>
      </c>
      <c r="H11" s="7"/>
      <c r="I11" s="7"/>
      <c r="J11" s="7"/>
      <c r="K11" s="7"/>
    </row>
    <row r="12" spans="2:11" ht="12.75">
      <c r="B12" s="63" t="s">
        <v>20</v>
      </c>
      <c r="C12" s="64">
        <v>2199</v>
      </c>
      <c r="D12" s="64">
        <v>2767581536</v>
      </c>
      <c r="E12" s="65">
        <v>1258563.6816734879</v>
      </c>
      <c r="F12" s="66">
        <v>46</v>
      </c>
      <c r="G12" s="67">
        <v>2.1075219846711684</v>
      </c>
      <c r="H12" s="7"/>
      <c r="I12" s="7"/>
      <c r="J12" s="7"/>
      <c r="K12" s="7"/>
    </row>
    <row r="13" spans="2:11" ht="12.75">
      <c r="B13" s="63" t="s">
        <v>21</v>
      </c>
      <c r="C13" s="64">
        <v>425</v>
      </c>
      <c r="D13" s="64">
        <v>451236046</v>
      </c>
      <c r="E13" s="65">
        <v>1061731.8729411764</v>
      </c>
      <c r="F13" s="66">
        <v>46</v>
      </c>
      <c r="G13" s="67">
        <v>1.8742432536296092</v>
      </c>
      <c r="H13" s="7"/>
      <c r="I13" s="7"/>
      <c r="J13" s="7"/>
      <c r="K13" s="7"/>
    </row>
    <row r="14" spans="2:11" ht="12.75">
      <c r="B14" s="63" t="s">
        <v>22</v>
      </c>
      <c r="C14" s="64">
        <v>69</v>
      </c>
      <c r="D14" s="64">
        <v>39617372</v>
      </c>
      <c r="E14" s="65">
        <v>574164.8115942029</v>
      </c>
      <c r="F14" s="66">
        <v>29</v>
      </c>
      <c r="G14" s="67">
        <v>2.0109103112644626</v>
      </c>
      <c r="H14" s="7"/>
      <c r="I14" s="7"/>
      <c r="J14" s="7"/>
      <c r="K14" s="7"/>
    </row>
    <row r="15" spans="2:11" ht="12.75">
      <c r="B15" s="68" t="s">
        <v>23</v>
      </c>
      <c r="C15" s="64">
        <v>10</v>
      </c>
      <c r="D15" s="64">
        <v>8427001</v>
      </c>
      <c r="E15" s="65">
        <v>842700.1</v>
      </c>
      <c r="F15" s="66">
        <v>56</v>
      </c>
      <c r="G15" s="67">
        <v>2.3</v>
      </c>
      <c r="H15" s="7"/>
      <c r="I15" s="7"/>
      <c r="J15" s="7"/>
      <c r="K15" s="7"/>
    </row>
    <row r="16" spans="2:11" ht="12.75">
      <c r="B16" s="69" t="s">
        <v>24</v>
      </c>
      <c r="C16" s="64">
        <v>815</v>
      </c>
      <c r="D16" s="64">
        <v>341877398</v>
      </c>
      <c r="E16" s="65">
        <v>419481.4699386503</v>
      </c>
      <c r="F16" s="66">
        <v>34</v>
      </c>
      <c r="G16" s="67">
        <v>1.9186951807501471</v>
      </c>
      <c r="H16" s="7"/>
      <c r="I16" s="7"/>
      <c r="J16" s="7"/>
      <c r="K16" s="7"/>
    </row>
    <row r="17" spans="2:11" ht="12.75">
      <c r="B17" s="63" t="s">
        <v>26</v>
      </c>
      <c r="C17" s="64">
        <v>743</v>
      </c>
      <c r="D17" s="64">
        <v>568109163</v>
      </c>
      <c r="E17" s="65">
        <v>764615.2934051144</v>
      </c>
      <c r="F17" s="66">
        <v>51</v>
      </c>
      <c r="G17" s="67">
        <v>2.1295117519517985</v>
      </c>
      <c r="H17" s="7"/>
      <c r="I17" s="7"/>
      <c r="J17" s="7"/>
      <c r="K17" s="7"/>
    </row>
    <row r="18" spans="2:11" ht="12.75">
      <c r="B18" s="63" t="s">
        <v>27</v>
      </c>
      <c r="C18" s="64">
        <v>335</v>
      </c>
      <c r="D18" s="64">
        <v>193446323</v>
      </c>
      <c r="E18" s="65">
        <v>577451.7104477612</v>
      </c>
      <c r="F18" s="66">
        <v>53</v>
      </c>
      <c r="G18" s="67">
        <v>1.9726125433772137</v>
      </c>
      <c r="H18" s="7"/>
      <c r="I18" s="7"/>
      <c r="J18" s="7"/>
      <c r="K18" s="7"/>
    </row>
    <row r="19" spans="2:11" ht="12.75">
      <c r="B19" s="69" t="s">
        <v>28</v>
      </c>
      <c r="C19" s="64">
        <v>412</v>
      </c>
      <c r="D19" s="64">
        <v>1346305208</v>
      </c>
      <c r="E19" s="65">
        <v>3267731.0873786407</v>
      </c>
      <c r="F19" s="66">
        <v>46</v>
      </c>
      <c r="G19" s="67">
        <v>1.3085120086975108</v>
      </c>
      <c r="H19" s="7"/>
      <c r="I19" s="7"/>
      <c r="J19" s="7"/>
      <c r="K19" s="7"/>
    </row>
    <row r="20" spans="2:11" ht="12.75">
      <c r="B20" s="69" t="s">
        <v>29</v>
      </c>
      <c r="C20" s="64">
        <v>547</v>
      </c>
      <c r="D20" s="64">
        <v>600707826</v>
      </c>
      <c r="E20" s="65">
        <v>1098186.1535648995</v>
      </c>
      <c r="F20" s="66">
        <v>52</v>
      </c>
      <c r="G20" s="67">
        <v>2.0438040593131874</v>
      </c>
      <c r="H20" s="7"/>
      <c r="I20" s="7"/>
      <c r="J20" s="7"/>
      <c r="K20" s="7"/>
    </row>
    <row r="21" spans="2:11" ht="12.75">
      <c r="B21" s="63" t="s">
        <v>30</v>
      </c>
      <c r="C21" s="64">
        <v>24</v>
      </c>
      <c r="D21" s="64">
        <v>99079621</v>
      </c>
      <c r="E21" s="65">
        <v>4128317.5416666665</v>
      </c>
      <c r="F21" s="66">
        <v>37</v>
      </c>
      <c r="G21" s="67">
        <v>2.319</v>
      </c>
      <c r="H21" s="7"/>
      <c r="I21" s="7"/>
      <c r="J21" s="7"/>
      <c r="K21" s="7"/>
    </row>
    <row r="22" spans="2:11" ht="12.75">
      <c r="B22" s="70" t="s">
        <v>31</v>
      </c>
      <c r="C22" s="71">
        <v>158</v>
      </c>
      <c r="D22" s="72">
        <v>135586381</v>
      </c>
      <c r="E22" s="65">
        <v>858141.6518987342</v>
      </c>
      <c r="F22" s="73">
        <v>55</v>
      </c>
      <c r="G22" s="43">
        <v>1.92</v>
      </c>
      <c r="H22" s="7"/>
      <c r="I22" s="7"/>
      <c r="J22" s="7"/>
      <c r="K22" s="7"/>
    </row>
    <row r="23" spans="2:11" ht="13.5" thickBot="1">
      <c r="B23" s="74"/>
      <c r="C23" s="75"/>
      <c r="D23" s="76"/>
      <c r="E23" s="77"/>
      <c r="F23" s="78"/>
      <c r="G23" s="79"/>
      <c r="H23" s="7"/>
      <c r="I23" s="7"/>
      <c r="J23" s="7"/>
      <c r="K23" s="7"/>
    </row>
    <row r="24" spans="2:11" ht="13.5" thickBot="1">
      <c r="B24" s="80" t="s">
        <v>32</v>
      </c>
      <c r="C24" s="81">
        <v>6456</v>
      </c>
      <c r="D24" s="81">
        <v>7225311771</v>
      </c>
      <c r="E24" s="81">
        <v>1119162.2941449813</v>
      </c>
      <c r="F24" s="82">
        <v>47.05481712063827</v>
      </c>
      <c r="G24" s="83">
        <v>1.9075894328655958</v>
      </c>
      <c r="H24" s="7"/>
      <c r="I24" s="7"/>
      <c r="J24" s="7"/>
      <c r="K24" s="7"/>
    </row>
    <row r="25" spans="2:11" ht="12.75">
      <c r="B25" s="28"/>
      <c r="C25" s="7"/>
      <c r="D25" s="7"/>
      <c r="E25" s="7"/>
      <c r="F25" s="7"/>
      <c r="G25" s="19"/>
      <c r="H25" s="7"/>
      <c r="I25" s="7"/>
      <c r="J25" s="7"/>
      <c r="K25" s="7"/>
    </row>
    <row r="26" spans="2:11" ht="15" thickBot="1">
      <c r="B26" s="8" t="s">
        <v>33</v>
      </c>
      <c r="C26" s="7"/>
      <c r="D26" s="7"/>
      <c r="E26" s="7"/>
      <c r="F26" s="7"/>
      <c r="G26" s="19"/>
      <c r="H26" s="7"/>
      <c r="I26" s="7"/>
      <c r="J26" s="7"/>
      <c r="K26" s="7"/>
    </row>
    <row r="27" spans="2:11" ht="12.75">
      <c r="B27" s="60" t="s">
        <v>2</v>
      </c>
      <c r="C27" s="29" t="s">
        <v>3</v>
      </c>
      <c r="D27" s="29" t="s">
        <v>4</v>
      </c>
      <c r="E27" s="30" t="s">
        <v>5</v>
      </c>
      <c r="F27" s="30" t="s">
        <v>6</v>
      </c>
      <c r="G27" s="31" t="s">
        <v>7</v>
      </c>
      <c r="H27" s="7"/>
      <c r="I27" s="7"/>
      <c r="J27" s="7"/>
      <c r="K27" s="7"/>
    </row>
    <row r="28" spans="2:11" ht="12.75">
      <c r="B28" s="61"/>
      <c r="C28" s="32" t="s">
        <v>8</v>
      </c>
      <c r="D28" s="32" t="s">
        <v>9</v>
      </c>
      <c r="E28" s="33" t="s">
        <v>10</v>
      </c>
      <c r="F28" s="33" t="s">
        <v>11</v>
      </c>
      <c r="G28" s="34" t="s">
        <v>12</v>
      </c>
      <c r="H28" s="7"/>
      <c r="I28" s="7"/>
      <c r="J28" s="7"/>
      <c r="K28" s="7"/>
    </row>
    <row r="29" spans="2:11" ht="12.75">
      <c r="B29" s="62"/>
      <c r="C29" s="35" t="s">
        <v>13</v>
      </c>
      <c r="D29" s="35" t="s">
        <v>14</v>
      </c>
      <c r="E29" s="36" t="s">
        <v>15</v>
      </c>
      <c r="F29" s="36" t="s">
        <v>16</v>
      </c>
      <c r="G29" s="37" t="s">
        <v>17</v>
      </c>
      <c r="H29" s="7"/>
      <c r="I29" s="7"/>
      <c r="J29" s="7"/>
      <c r="K29" s="7"/>
    </row>
    <row r="30" spans="2:11" ht="12.75">
      <c r="B30" s="85"/>
      <c r="C30" s="86"/>
      <c r="D30" s="87"/>
      <c r="E30" s="84"/>
      <c r="F30" s="86"/>
      <c r="G30" s="88"/>
      <c r="H30" s="7"/>
      <c r="I30" s="7"/>
      <c r="J30" s="7"/>
      <c r="K30" s="7"/>
    </row>
    <row r="31" spans="2:11" ht="12.75">
      <c r="B31" s="89" t="s">
        <v>20</v>
      </c>
      <c r="C31" s="44">
        <v>36</v>
      </c>
      <c r="D31" s="45">
        <v>191930817</v>
      </c>
      <c r="E31" s="44">
        <v>5331411.583333333</v>
      </c>
      <c r="F31" s="46">
        <v>274</v>
      </c>
      <c r="G31" s="47">
        <v>4.525</v>
      </c>
      <c r="H31" s="7"/>
      <c r="I31" s="7"/>
      <c r="J31" s="7"/>
      <c r="K31" s="7"/>
    </row>
    <row r="32" spans="2:11" ht="12.75">
      <c r="B32" s="89" t="s">
        <v>34</v>
      </c>
      <c r="C32" s="64">
        <v>8</v>
      </c>
      <c r="D32" s="90">
        <v>45292702</v>
      </c>
      <c r="E32" s="64">
        <v>5661587.75</v>
      </c>
      <c r="F32" s="66">
        <v>326</v>
      </c>
      <c r="G32" s="67">
        <v>4.697064291947078</v>
      </c>
      <c r="H32" s="7"/>
      <c r="I32" s="7"/>
      <c r="J32" s="7"/>
      <c r="K32" s="7"/>
    </row>
    <row r="33" spans="2:11" ht="12.75">
      <c r="B33" s="63" t="s">
        <v>18</v>
      </c>
      <c r="C33" s="64">
        <v>59</v>
      </c>
      <c r="D33" s="90">
        <v>216050898</v>
      </c>
      <c r="E33" s="64">
        <v>3661879.627118644</v>
      </c>
      <c r="F33" s="66">
        <v>239</v>
      </c>
      <c r="G33" s="67">
        <v>6.276</v>
      </c>
      <c r="H33" s="91"/>
      <c r="I33" s="91"/>
      <c r="J33" s="7"/>
      <c r="K33" s="102"/>
    </row>
    <row r="34" spans="2:11" ht="12.75">
      <c r="B34" s="69" t="s">
        <v>28</v>
      </c>
      <c r="C34" s="92">
        <v>3</v>
      </c>
      <c r="D34" s="93">
        <v>25077182</v>
      </c>
      <c r="E34" s="64">
        <v>8359060.666666667</v>
      </c>
      <c r="F34" s="66">
        <v>250</v>
      </c>
      <c r="G34" s="67">
        <v>5.894</v>
      </c>
      <c r="H34" s="7"/>
      <c r="I34" s="7"/>
      <c r="J34" s="7"/>
      <c r="K34" s="7"/>
    </row>
    <row r="35" spans="2:11" ht="12.75">
      <c r="B35" s="63" t="s">
        <v>30</v>
      </c>
      <c r="C35" s="48">
        <v>47</v>
      </c>
      <c r="D35" s="49">
        <v>166709842</v>
      </c>
      <c r="E35" s="44">
        <v>3547017.914893617</v>
      </c>
      <c r="F35" s="46">
        <v>168</v>
      </c>
      <c r="G35" s="47">
        <v>6.096</v>
      </c>
      <c r="H35" s="7"/>
      <c r="I35" s="7"/>
      <c r="J35" s="7"/>
      <c r="K35" s="7"/>
    </row>
    <row r="36" spans="2:11" ht="13.5" thickBot="1">
      <c r="B36" s="50"/>
      <c r="C36" s="52"/>
      <c r="D36" s="51"/>
      <c r="E36" s="52"/>
      <c r="F36" s="54"/>
      <c r="G36" s="53"/>
      <c r="H36" s="7"/>
      <c r="I36" s="7"/>
      <c r="J36" s="7"/>
      <c r="K36" s="7"/>
    </row>
    <row r="37" spans="2:11" ht="13.5" thickBot="1">
      <c r="B37" s="55" t="s">
        <v>32</v>
      </c>
      <c r="C37" s="56">
        <v>153</v>
      </c>
      <c r="D37" s="56">
        <v>645061441</v>
      </c>
      <c r="E37" s="56">
        <v>4216087.849673202</v>
      </c>
      <c r="F37" s="57">
        <v>237.60089899405412</v>
      </c>
      <c r="G37" s="58">
        <v>5.582775522871473</v>
      </c>
      <c r="H37" s="7"/>
      <c r="I37" s="7"/>
      <c r="J37" s="7"/>
      <c r="K37" s="7"/>
    </row>
    <row r="38" spans="2:11" ht="8.25" customHeight="1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ht="12.75">
      <c r="B39" s="24" t="s">
        <v>35</v>
      </c>
      <c r="C39" s="25"/>
      <c r="D39" s="25"/>
      <c r="E39" s="26"/>
      <c r="F39" s="25"/>
      <c r="G39" s="7"/>
      <c r="H39" s="7"/>
      <c r="I39" s="7"/>
      <c r="J39" s="7"/>
      <c r="K39" s="7"/>
    </row>
    <row r="40" spans="2:11" ht="12.75">
      <c r="B40" s="24" t="s">
        <v>36</v>
      </c>
      <c r="C40" s="25"/>
      <c r="D40" s="25"/>
      <c r="E40" s="25"/>
      <c r="F40" s="25"/>
      <c r="G40" s="7"/>
      <c r="H40" s="27"/>
      <c r="I40" s="7"/>
      <c r="J40" s="7"/>
      <c r="K40" s="7"/>
    </row>
    <row r="41" spans="2:11" ht="12.75">
      <c r="B41" s="24" t="s">
        <v>37</v>
      </c>
      <c r="C41" s="25"/>
      <c r="D41" s="25"/>
      <c r="E41" s="25"/>
      <c r="F41" s="25"/>
      <c r="G41" s="27"/>
      <c r="H41" s="7"/>
      <c r="I41" s="7"/>
      <c r="J41" s="7"/>
      <c r="K41" s="7"/>
    </row>
    <row r="42" spans="2:11" ht="12.75">
      <c r="B42" s="24" t="s">
        <v>38</v>
      </c>
      <c r="C42" s="25"/>
      <c r="D42" s="25"/>
      <c r="E42" s="25"/>
      <c r="F42" s="25"/>
      <c r="G42" s="7"/>
      <c r="H42" s="7"/>
      <c r="I42" s="7"/>
      <c r="J42" s="7"/>
      <c r="K42" s="7"/>
    </row>
    <row r="43" spans="2:11" ht="12.75">
      <c r="B43" s="24" t="s">
        <v>39</v>
      </c>
      <c r="C43" s="25"/>
      <c r="D43" s="25"/>
      <c r="E43" s="25"/>
      <c r="F43" s="25"/>
      <c r="G43" s="7"/>
      <c r="H43" s="7"/>
      <c r="I43" s="7"/>
      <c r="J43" s="7"/>
      <c r="K43" s="7"/>
    </row>
    <row r="44" spans="2:11" ht="12.75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33.75" customHeight="1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12.75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ht="12.7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2.75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12.75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12.75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12.7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2.75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12.75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12.7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2.75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2.75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12.75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12.75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2.75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ht="12.75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ht="12.75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ht="12.75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2:11" ht="12.75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ht="12.75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ht="12.75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ht="12.75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ht="12.75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ht="12.75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ht="12.75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ht="12.75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ht="12.75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ht="12.75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ht="12.75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ht="12.75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ht="12.75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ht="12.75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ht="12.75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ht="12.75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11" ht="12.75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ht="12.75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12.75"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2:11" ht="12.75"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2:11" ht="12.75"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2:11" ht="12.75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ht="12.75"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11" ht="12.75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11" ht="12.75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11" ht="12.75"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2:11" ht="12.75"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2:11" ht="12.75"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2:11" ht="12.75"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2:11" ht="12.75"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2:11" ht="12.75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1" ht="12.75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1" ht="12.75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ht="12.75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ht="12.75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2:11" ht="12.75"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2:11" ht="12.75"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2:11" ht="12.75"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2:11" ht="12.75"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2:11" ht="12.75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2:11" ht="12.75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11" ht="12.75"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2:11" ht="12.75"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2:11" ht="12.75"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2:11" ht="12.75"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2:11" ht="12.75"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2:11" ht="12.75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2:11" ht="12.75"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2:11" ht="12.75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2:11" ht="12.75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2:11" ht="12.75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2:11" ht="12.75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1" ht="12.75"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2:11" ht="12.75"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2:11" ht="12.75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ht="12.75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2:11" ht="12.75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2.75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12.75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2.75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12.75"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2.75"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2:11" ht="12.75"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2:11" ht="12.75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ht="12.7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2.7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2.7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2.7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2.7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2.7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2.7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2.7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2.7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2.7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2.7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2.7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2.7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2.7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2.7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2.7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2.7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2.7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2.7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2.7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2.7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2.7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2.7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2.7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2.7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2.7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2.7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2.7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2.7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2.7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2.7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2.7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2.7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2.7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2.7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2.7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2.7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2.7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2.7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2.7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2.7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2.7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2.7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2.7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2.7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2.7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2.7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2.7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2.7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2.7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2.7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2.7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2.7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2.7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2.7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2.7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2.7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2.7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2.7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2.7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2.7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2.7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2.7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2.7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2.7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2.7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2.7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2.7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2.7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2.7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2.7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2.75">
      <c r="B205" s="7"/>
      <c r="C205" s="7"/>
      <c r="D205" s="7"/>
      <c r="E205" s="7"/>
      <c r="F205" s="7"/>
      <c r="G205" s="7"/>
      <c r="H205" s="7"/>
      <c r="I205" s="7"/>
      <c r="J205" s="7"/>
      <c r="K205" s="7"/>
    </row>
  </sheetData>
  <sheetProtection/>
  <mergeCells count="2">
    <mergeCell ref="B6:B8"/>
    <mergeCell ref="B27:B29"/>
  </mergeCells>
  <printOptions/>
  <pageMargins left="0.7" right="0.7" top="0.75" bottom="0.75" header="0.3" footer="0.3"/>
  <pageSetup orientation="portrait" paperSize="9"/>
  <ignoredErrors>
    <ignoredError sqref="C8:G8 C29:G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H48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3.57421875" style="0" customWidth="1"/>
    <col min="3" max="7" width="14.7109375" style="0" customWidth="1"/>
  </cols>
  <sheetData>
    <row r="1" ht="4.5" customHeight="1"/>
    <row r="2" spans="2:8" ht="15.75">
      <c r="B2" s="4" t="s">
        <v>0</v>
      </c>
      <c r="C2" s="5"/>
      <c r="D2" s="5"/>
      <c r="E2" s="5"/>
      <c r="F2" s="5"/>
      <c r="G2" s="5"/>
      <c r="H2" s="5"/>
    </row>
    <row r="3" spans="2:8" ht="15.75">
      <c r="B3" s="6" t="s">
        <v>43</v>
      </c>
      <c r="C3" s="5"/>
      <c r="D3" s="5"/>
      <c r="E3" s="5"/>
      <c r="F3" s="5"/>
      <c r="G3" s="5"/>
      <c r="H3" s="5"/>
    </row>
    <row r="4" spans="2:8" ht="4.5" customHeight="1">
      <c r="B4" s="28"/>
      <c r="C4" s="7"/>
      <c r="D4" s="7"/>
      <c r="E4" s="7"/>
      <c r="F4" s="7"/>
      <c r="G4" s="7"/>
      <c r="H4" s="7"/>
    </row>
    <row r="5" spans="2:8" ht="15" thickBot="1">
      <c r="B5" s="8" t="s">
        <v>1</v>
      </c>
      <c r="C5" s="8"/>
      <c r="D5" s="8"/>
      <c r="E5" s="8"/>
      <c r="F5" s="8"/>
      <c r="G5" s="8"/>
      <c r="H5" s="8"/>
    </row>
    <row r="6" spans="2:8" ht="12.75">
      <c r="B6" s="60" t="s">
        <v>2</v>
      </c>
      <c r="C6" s="29" t="s">
        <v>3</v>
      </c>
      <c r="D6" s="29" t="s">
        <v>4</v>
      </c>
      <c r="E6" s="30" t="s">
        <v>5</v>
      </c>
      <c r="F6" s="30" t="s">
        <v>6</v>
      </c>
      <c r="G6" s="31" t="s">
        <v>7</v>
      </c>
      <c r="H6" s="7"/>
    </row>
    <row r="7" spans="2:8" ht="12.75">
      <c r="B7" s="61"/>
      <c r="C7" s="32" t="s">
        <v>8</v>
      </c>
      <c r="D7" s="32" t="s">
        <v>9</v>
      </c>
      <c r="E7" s="33" t="s">
        <v>10</v>
      </c>
      <c r="F7" s="33" t="s">
        <v>11</v>
      </c>
      <c r="G7" s="34" t="s">
        <v>12</v>
      </c>
      <c r="H7" s="7"/>
    </row>
    <row r="8" spans="2:8" ht="12.75">
      <c r="B8" s="62"/>
      <c r="C8" s="35" t="s">
        <v>13</v>
      </c>
      <c r="D8" s="35" t="s">
        <v>14</v>
      </c>
      <c r="E8" s="36" t="s">
        <v>15</v>
      </c>
      <c r="F8" s="36" t="s">
        <v>16</v>
      </c>
      <c r="G8" s="37" t="s">
        <v>17</v>
      </c>
      <c r="H8" s="7"/>
    </row>
    <row r="9" spans="2:8" ht="12.75">
      <c r="B9" s="38"/>
      <c r="C9" s="39"/>
      <c r="D9" s="40"/>
      <c r="E9" s="41"/>
      <c r="F9" s="42"/>
      <c r="G9" s="43"/>
      <c r="H9" s="7"/>
    </row>
    <row r="10" spans="2:8" ht="12.75">
      <c r="B10" s="103" t="s">
        <v>18</v>
      </c>
      <c r="C10" s="10">
        <v>414</v>
      </c>
      <c r="D10" s="11">
        <v>371815259</v>
      </c>
      <c r="E10" s="11">
        <f aca="true" t="shared" si="0" ref="E10:E22">D10/C10</f>
        <v>898104.4903381643</v>
      </c>
      <c r="F10" s="12">
        <v>53</v>
      </c>
      <c r="G10" s="13">
        <v>1.903905142015702</v>
      </c>
      <c r="H10" s="104"/>
    </row>
    <row r="11" spans="2:8" ht="12.75">
      <c r="B11" s="103" t="s">
        <v>19</v>
      </c>
      <c r="C11" s="10">
        <v>137</v>
      </c>
      <c r="D11" s="11">
        <v>92449164</v>
      </c>
      <c r="E11" s="11">
        <f t="shared" si="0"/>
        <v>674811.4160583941</v>
      </c>
      <c r="F11" s="12">
        <v>46</v>
      </c>
      <c r="G11" s="13">
        <v>2.1203855821778985</v>
      </c>
      <c r="H11" s="104"/>
    </row>
    <row r="12" spans="2:8" ht="12.75">
      <c r="B12" s="103" t="s">
        <v>20</v>
      </c>
      <c r="C12" s="10">
        <v>2114</v>
      </c>
      <c r="D12" s="10">
        <v>2979960679</v>
      </c>
      <c r="E12" s="11">
        <f t="shared" si="0"/>
        <v>1409631.352412488</v>
      </c>
      <c r="F12" s="12">
        <v>44</v>
      </c>
      <c r="G12" s="13">
        <v>2.1085203043513046</v>
      </c>
      <c r="H12" s="104"/>
    </row>
    <row r="13" spans="2:8" ht="12.75">
      <c r="B13" s="103" t="s">
        <v>21</v>
      </c>
      <c r="C13" s="10">
        <v>364</v>
      </c>
      <c r="D13" s="10">
        <v>433700275</v>
      </c>
      <c r="E13" s="11">
        <f t="shared" si="0"/>
        <v>1191484.271978022</v>
      </c>
      <c r="F13" s="12">
        <v>44</v>
      </c>
      <c r="G13" s="13">
        <v>1.8317899765684953</v>
      </c>
      <c r="H13" s="104"/>
    </row>
    <row r="14" spans="2:8" ht="12.75">
      <c r="B14" s="103" t="s">
        <v>22</v>
      </c>
      <c r="C14" s="10">
        <v>66</v>
      </c>
      <c r="D14" s="10">
        <v>35491824</v>
      </c>
      <c r="E14" s="11">
        <f>D14/C14</f>
        <v>537754.9090909091</v>
      </c>
      <c r="F14" s="12">
        <v>27</v>
      </c>
      <c r="G14" s="13">
        <v>1.9930515512530436</v>
      </c>
      <c r="H14" s="104"/>
    </row>
    <row r="15" spans="2:8" ht="12.75">
      <c r="B15" s="14" t="s">
        <v>23</v>
      </c>
      <c r="C15" s="10">
        <v>13</v>
      </c>
      <c r="D15" s="10">
        <v>9640715</v>
      </c>
      <c r="E15" s="11">
        <f t="shared" si="0"/>
        <v>741593.4615384615</v>
      </c>
      <c r="F15" s="12">
        <v>51</v>
      </c>
      <c r="G15" s="13">
        <v>2.3</v>
      </c>
      <c r="H15" s="104"/>
    </row>
    <row r="16" spans="2:8" ht="12.75">
      <c r="B16" s="105" t="s">
        <v>24</v>
      </c>
      <c r="C16" s="10">
        <v>544</v>
      </c>
      <c r="D16" s="10">
        <v>248786091</v>
      </c>
      <c r="E16" s="11">
        <f t="shared" si="0"/>
        <v>457327.3731617647</v>
      </c>
      <c r="F16" s="12">
        <v>32</v>
      </c>
      <c r="G16" s="13">
        <v>1.8277954053709538</v>
      </c>
      <c r="H16" s="104"/>
    </row>
    <row r="17" spans="2:8" ht="12.75">
      <c r="B17" s="103" t="s">
        <v>26</v>
      </c>
      <c r="C17" s="10">
        <v>420</v>
      </c>
      <c r="D17" s="10">
        <v>307985173</v>
      </c>
      <c r="E17" s="11">
        <f t="shared" si="0"/>
        <v>733298.030952381</v>
      </c>
      <c r="F17" s="12">
        <v>48</v>
      </c>
      <c r="G17" s="13">
        <v>2.107314969347567</v>
      </c>
      <c r="H17" s="104"/>
    </row>
    <row r="18" spans="2:8" ht="12.75">
      <c r="B18" s="103" t="s">
        <v>27</v>
      </c>
      <c r="C18" s="10">
        <v>127</v>
      </c>
      <c r="D18" s="10">
        <v>74421860</v>
      </c>
      <c r="E18" s="11">
        <f t="shared" si="0"/>
        <v>585998.8976377953</v>
      </c>
      <c r="F18" s="12">
        <v>50</v>
      </c>
      <c r="G18" s="13">
        <v>1.9695728937707282</v>
      </c>
      <c r="H18" s="104"/>
    </row>
    <row r="19" spans="2:8" ht="12.75">
      <c r="B19" s="105" t="s">
        <v>28</v>
      </c>
      <c r="C19" s="10">
        <v>386</v>
      </c>
      <c r="D19" s="10">
        <v>1305945979</v>
      </c>
      <c r="E19" s="11">
        <f t="shared" si="0"/>
        <v>3383279.738341969</v>
      </c>
      <c r="F19" s="12">
        <v>47</v>
      </c>
      <c r="G19" s="13">
        <v>1.3018479901763227</v>
      </c>
      <c r="H19" s="104"/>
    </row>
    <row r="20" spans="2:8" ht="12.75">
      <c r="B20" s="105" t="s">
        <v>29</v>
      </c>
      <c r="C20" s="10">
        <v>399</v>
      </c>
      <c r="D20" s="10">
        <v>456709201</v>
      </c>
      <c r="E20" s="11">
        <f t="shared" si="0"/>
        <v>1144634.5889724311</v>
      </c>
      <c r="F20" s="12">
        <v>51</v>
      </c>
      <c r="G20" s="13">
        <v>2.019041723510186</v>
      </c>
      <c r="H20" s="104"/>
    </row>
    <row r="21" spans="2:8" ht="12.75">
      <c r="B21" s="103" t="s">
        <v>30</v>
      </c>
      <c r="C21" s="10">
        <v>10</v>
      </c>
      <c r="D21" s="10">
        <v>36922487</v>
      </c>
      <c r="E21" s="11">
        <f t="shared" si="0"/>
        <v>3692248.7</v>
      </c>
      <c r="F21" s="12">
        <v>35</v>
      </c>
      <c r="G21" s="13">
        <v>1.96460166808373</v>
      </c>
      <c r="H21" s="104"/>
    </row>
    <row r="22" spans="2:8" ht="12.75">
      <c r="B22" s="14" t="s">
        <v>31</v>
      </c>
      <c r="C22" s="15">
        <v>438</v>
      </c>
      <c r="D22" s="16">
        <v>371549757</v>
      </c>
      <c r="E22" s="11">
        <f t="shared" si="0"/>
        <v>848287.1164383561</v>
      </c>
      <c r="F22" s="17">
        <v>56</v>
      </c>
      <c r="G22" s="18">
        <v>1.92</v>
      </c>
      <c r="H22" s="104"/>
    </row>
    <row r="23" spans="2:8" ht="13.5" thickBot="1">
      <c r="B23" s="106"/>
      <c r="C23" s="107"/>
      <c r="D23" s="108"/>
      <c r="E23" s="109"/>
      <c r="F23" s="110"/>
      <c r="G23" s="111"/>
      <c r="H23" s="112"/>
    </row>
    <row r="24" spans="2:8" ht="13.5" thickBot="1">
      <c r="B24" s="80" t="s">
        <v>32</v>
      </c>
      <c r="C24" s="81">
        <f>SUM(C10:C22)</f>
        <v>5432</v>
      </c>
      <c r="D24" s="81">
        <f>SUM(D10:D22)</f>
        <v>6725378464</v>
      </c>
      <c r="E24" s="81">
        <f>D24/C24</f>
        <v>1238103.5463917525</v>
      </c>
      <c r="F24" s="82">
        <f>((F10*D10)+(F11*D11)+(F12*D12)+(F13*D13)+(F14*D14)+(F15*D15)+(F16*D16)+(D17*F17)+(D18*F18)+(D19*F19)+(D20*F20)+(D21*F21)+(D22*F22))/D24</f>
        <v>45.92249336304414</v>
      </c>
      <c r="G24" s="83">
        <f>((G10*D10)+(G11*D11)+(G12*D12)+(G13*D13)+(G14*D14)+(G15*D15)+(G16*D16)+(D17*G17)+(D18*G18)+(D19*G19)+(D20*G20)+(D21*G21)+(D22*G22))/D24</f>
        <v>1.8932908729000861</v>
      </c>
      <c r="H24" s="7"/>
    </row>
    <row r="25" spans="2:8" ht="12.75">
      <c r="B25" s="28"/>
      <c r="C25" s="7"/>
      <c r="D25" s="7"/>
      <c r="E25" s="7"/>
      <c r="F25" s="7"/>
      <c r="G25" s="19"/>
      <c r="H25" s="7"/>
    </row>
    <row r="26" spans="2:8" ht="15" thickBot="1">
      <c r="B26" s="8" t="s">
        <v>33</v>
      </c>
      <c r="C26" s="7"/>
      <c r="D26" s="7"/>
      <c r="E26" s="7"/>
      <c r="F26" s="7"/>
      <c r="G26" s="19"/>
      <c r="H26" s="7"/>
    </row>
    <row r="27" spans="2:8" ht="12.75">
      <c r="B27" s="60" t="s">
        <v>2</v>
      </c>
      <c r="C27" s="29" t="s">
        <v>3</v>
      </c>
      <c r="D27" s="29" t="s">
        <v>4</v>
      </c>
      <c r="E27" s="30" t="s">
        <v>5</v>
      </c>
      <c r="F27" s="30" t="s">
        <v>6</v>
      </c>
      <c r="G27" s="31" t="s">
        <v>7</v>
      </c>
      <c r="H27" s="7"/>
    </row>
    <row r="28" spans="2:8" ht="12.75">
      <c r="B28" s="61"/>
      <c r="C28" s="32" t="s">
        <v>8</v>
      </c>
      <c r="D28" s="32" t="s">
        <v>9</v>
      </c>
      <c r="E28" s="33" t="s">
        <v>10</v>
      </c>
      <c r="F28" s="33" t="s">
        <v>11</v>
      </c>
      <c r="G28" s="34" t="s">
        <v>12</v>
      </c>
      <c r="H28" s="7"/>
    </row>
    <row r="29" spans="2:8" ht="12.75">
      <c r="B29" s="62"/>
      <c r="C29" s="35" t="s">
        <v>13</v>
      </c>
      <c r="D29" s="35" t="s">
        <v>14</v>
      </c>
      <c r="E29" s="36" t="s">
        <v>15</v>
      </c>
      <c r="F29" s="36" t="s">
        <v>16</v>
      </c>
      <c r="G29" s="37" t="s">
        <v>17</v>
      </c>
      <c r="H29" s="7"/>
    </row>
    <row r="30" spans="2:8" ht="12.75">
      <c r="B30" s="85"/>
      <c r="C30" s="86"/>
      <c r="D30" s="87"/>
      <c r="E30" s="84"/>
      <c r="F30" s="86"/>
      <c r="G30" s="88"/>
      <c r="H30" s="7"/>
    </row>
    <row r="31" spans="2:8" ht="12.75">
      <c r="B31" s="113" t="s">
        <v>20</v>
      </c>
      <c r="C31" s="10">
        <v>51</v>
      </c>
      <c r="D31" s="20">
        <v>462105169</v>
      </c>
      <c r="E31" s="10">
        <f>D31/C31</f>
        <v>9060885.666666666</v>
      </c>
      <c r="F31" s="12">
        <v>202</v>
      </c>
      <c r="G31" s="13">
        <v>4.404</v>
      </c>
      <c r="H31" s="112"/>
    </row>
    <row r="32" spans="2:8" ht="12.75">
      <c r="B32" s="9" t="s">
        <v>34</v>
      </c>
      <c r="C32" s="10">
        <v>12</v>
      </c>
      <c r="D32" s="20">
        <v>94585933</v>
      </c>
      <c r="E32" s="10">
        <f>D32/C32</f>
        <v>7882161.083333333</v>
      </c>
      <c r="F32" s="12">
        <v>303</v>
      </c>
      <c r="G32" s="13">
        <v>4.486858129316121</v>
      </c>
      <c r="H32" s="104"/>
    </row>
    <row r="33" spans="2:8" ht="12.75">
      <c r="B33" s="103" t="s">
        <v>18</v>
      </c>
      <c r="C33" s="10">
        <v>75</v>
      </c>
      <c r="D33" s="20">
        <v>301278994</v>
      </c>
      <c r="E33" s="10">
        <f>D33/C33</f>
        <v>4017053.2533333334</v>
      </c>
      <c r="F33" s="12">
        <v>239</v>
      </c>
      <c r="G33" s="13">
        <v>6.325</v>
      </c>
      <c r="H33" s="114"/>
    </row>
    <row r="34" spans="2:8" ht="12.75">
      <c r="B34" s="105" t="s">
        <v>28</v>
      </c>
      <c r="C34" s="21">
        <v>4</v>
      </c>
      <c r="D34" s="22">
        <v>50492892</v>
      </c>
      <c r="E34" s="10">
        <f>D34/C34</f>
        <v>12623223</v>
      </c>
      <c r="F34" s="12">
        <v>263</v>
      </c>
      <c r="G34" s="13">
        <v>5.774</v>
      </c>
      <c r="H34" s="104"/>
    </row>
    <row r="35" spans="2:8" ht="12.75">
      <c r="B35" s="103" t="s">
        <v>30</v>
      </c>
      <c r="C35" s="21">
        <v>22</v>
      </c>
      <c r="D35" s="22">
        <v>93138028</v>
      </c>
      <c r="E35" s="10">
        <f>D35/C35</f>
        <v>4233546.7272727275</v>
      </c>
      <c r="F35" s="12">
        <v>192</v>
      </c>
      <c r="G35" s="13">
        <v>6.109</v>
      </c>
      <c r="H35" s="104"/>
    </row>
    <row r="36" spans="2:8" ht="13.5" thickBot="1">
      <c r="B36" s="50"/>
      <c r="C36" s="52"/>
      <c r="D36" s="51"/>
      <c r="E36" s="52"/>
      <c r="F36" s="54"/>
      <c r="G36" s="53"/>
      <c r="H36" s="7"/>
    </row>
    <row r="37" spans="2:8" ht="13.5" thickBot="1">
      <c r="B37" s="55" t="s">
        <v>32</v>
      </c>
      <c r="C37" s="56">
        <f>SUM(C31:C36)</f>
        <v>164</v>
      </c>
      <c r="D37" s="56">
        <f>SUM(D31:D35)</f>
        <v>1001601016</v>
      </c>
      <c r="E37" s="56">
        <f>D37/C37</f>
        <v>6107323.268292683</v>
      </c>
      <c r="F37" s="57">
        <f>((D31*F31)+(D32*F32)+(D33*F33)+(D34*F34)+(D35*F35))/D37</f>
        <v>224.81266470180978</v>
      </c>
      <c r="G37" s="58">
        <f>((D31*G31)+(D32*G32)+(D33*G33)+(D34*G34)+(D35*G35))/D37</f>
        <v>5.217267706112231</v>
      </c>
      <c r="H37" s="7"/>
    </row>
    <row r="38" spans="2:8" ht="7.5" customHeight="1">
      <c r="B38" s="7"/>
      <c r="C38" s="7"/>
      <c r="D38" s="7"/>
      <c r="E38" s="7"/>
      <c r="F38" s="7"/>
      <c r="G38" s="7"/>
      <c r="H38" s="7"/>
    </row>
    <row r="39" spans="2:8" ht="12.75">
      <c r="B39" s="24" t="s">
        <v>35</v>
      </c>
      <c r="C39" s="25"/>
      <c r="D39" s="25"/>
      <c r="E39" s="26"/>
      <c r="F39" s="25"/>
      <c r="G39" s="7"/>
      <c r="H39" s="7"/>
    </row>
    <row r="40" spans="2:8" ht="12.75">
      <c r="B40" s="24" t="s">
        <v>36</v>
      </c>
      <c r="C40" s="25"/>
      <c r="D40" s="25"/>
      <c r="E40" s="25"/>
      <c r="F40" s="25"/>
      <c r="G40" s="7"/>
      <c r="H40" s="27"/>
    </row>
    <row r="41" spans="2:8" ht="12.75">
      <c r="B41" s="24" t="s">
        <v>37</v>
      </c>
      <c r="C41" s="25"/>
      <c r="D41" s="25"/>
      <c r="E41" s="25"/>
      <c r="F41" s="25"/>
      <c r="G41" s="27"/>
      <c r="H41" s="7"/>
    </row>
    <row r="42" spans="2:8" ht="12.75">
      <c r="B42" s="24" t="s">
        <v>38</v>
      </c>
      <c r="C42" s="25"/>
      <c r="D42" s="25"/>
      <c r="E42" s="25"/>
      <c r="F42" s="25"/>
      <c r="G42" s="7"/>
      <c r="H42" s="7"/>
    </row>
    <row r="43" spans="2:8" ht="12.75">
      <c r="B43" s="24" t="s">
        <v>39</v>
      </c>
      <c r="C43" s="25"/>
      <c r="D43" s="25"/>
      <c r="E43" s="25"/>
      <c r="F43" s="25"/>
      <c r="G43" s="7"/>
      <c r="H43" s="7"/>
    </row>
    <row r="44" spans="2:8" ht="12.75">
      <c r="B44" s="7"/>
      <c r="C44" s="7"/>
      <c r="D44" s="7"/>
      <c r="E44" s="7"/>
      <c r="F44" s="7"/>
      <c r="G44" s="7"/>
      <c r="H44" s="7"/>
    </row>
    <row r="45" spans="2:8" ht="32.25" customHeight="1">
      <c r="B45" s="7"/>
      <c r="C45" s="7"/>
      <c r="D45" s="7"/>
      <c r="E45" s="7"/>
      <c r="F45" s="7"/>
      <c r="G45" s="7"/>
      <c r="H45" s="7"/>
    </row>
    <row r="46" spans="2:8" ht="12.75">
      <c r="B46" s="7"/>
      <c r="C46" s="7"/>
      <c r="D46" s="7"/>
      <c r="E46" s="7"/>
      <c r="F46" s="7"/>
      <c r="G46" s="7"/>
      <c r="H46" s="7"/>
    </row>
    <row r="47" spans="2:8" ht="12.75">
      <c r="B47" s="7"/>
      <c r="C47" s="7"/>
      <c r="D47" s="7"/>
      <c r="E47" s="7"/>
      <c r="F47" s="7"/>
      <c r="G47" s="7"/>
      <c r="H47" s="7"/>
    </row>
    <row r="48" spans="2:8" ht="12.75">
      <c r="B48" s="7"/>
      <c r="C48" s="7"/>
      <c r="D48" s="7"/>
      <c r="E48" s="7"/>
      <c r="F48" s="7"/>
      <c r="G48" s="7"/>
      <c r="H48" s="7"/>
    </row>
  </sheetData>
  <sheetProtection/>
  <mergeCells count="2">
    <mergeCell ref="B6:B8"/>
    <mergeCell ref="B27:B29"/>
  </mergeCells>
  <printOptions/>
  <pageMargins left="0.7" right="0.7" top="0.75" bottom="0.75" header="0.3" footer="0.3"/>
  <pageSetup orientation="portrait" paperSize="9"/>
  <ignoredErrors>
    <ignoredError sqref="C8:G8 C29:G29" numberStoredAsText="1"/>
    <ignoredError sqref="E10:E22 C24:E24 E31:E35 C37:E3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H44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1484375" style="0" customWidth="1"/>
    <col min="2" max="2" width="47.28125" style="0" customWidth="1"/>
    <col min="3" max="7" width="14.7109375" style="0" customWidth="1"/>
  </cols>
  <sheetData>
    <row r="1" ht="3.75" customHeight="1"/>
    <row r="2" spans="2:8" ht="15.75">
      <c r="B2" s="4" t="s">
        <v>0</v>
      </c>
      <c r="C2" s="5"/>
      <c r="D2" s="5"/>
      <c r="E2" s="5"/>
      <c r="F2" s="5"/>
      <c r="G2" s="5"/>
      <c r="H2" s="5"/>
    </row>
    <row r="3" spans="2:8" ht="15.75">
      <c r="B3" s="6" t="s">
        <v>44</v>
      </c>
      <c r="C3" s="5"/>
      <c r="D3" s="5"/>
      <c r="E3" s="5"/>
      <c r="F3" s="5"/>
      <c r="G3" s="5"/>
      <c r="H3" s="5"/>
    </row>
    <row r="4" spans="2:8" ht="4.5" customHeight="1">
      <c r="B4" s="28"/>
      <c r="C4" s="7"/>
      <c r="D4" s="7"/>
      <c r="E4" s="7"/>
      <c r="F4" s="7"/>
      <c r="G4" s="7"/>
      <c r="H4" s="7"/>
    </row>
    <row r="5" spans="2:8" ht="15" thickBot="1">
      <c r="B5" s="8" t="s">
        <v>1</v>
      </c>
      <c r="C5" s="8"/>
      <c r="D5" s="8"/>
      <c r="E5" s="8"/>
      <c r="F5" s="8"/>
      <c r="G5" s="8"/>
      <c r="H5" s="8"/>
    </row>
    <row r="6" spans="2:8" ht="12.75">
      <c r="B6" s="60" t="s">
        <v>2</v>
      </c>
      <c r="C6" s="29" t="s">
        <v>3</v>
      </c>
      <c r="D6" s="29" t="s">
        <v>4</v>
      </c>
      <c r="E6" s="30" t="s">
        <v>5</v>
      </c>
      <c r="F6" s="30" t="s">
        <v>6</v>
      </c>
      <c r="G6" s="31" t="s">
        <v>7</v>
      </c>
      <c r="H6" s="7"/>
    </row>
    <row r="7" spans="2:8" ht="12.75">
      <c r="B7" s="61"/>
      <c r="C7" s="32" t="s">
        <v>8</v>
      </c>
      <c r="D7" s="32" t="s">
        <v>9</v>
      </c>
      <c r="E7" s="33" t="s">
        <v>10</v>
      </c>
      <c r="F7" s="33" t="s">
        <v>11</v>
      </c>
      <c r="G7" s="34" t="s">
        <v>12</v>
      </c>
      <c r="H7" s="7"/>
    </row>
    <row r="8" spans="2:8" ht="12.75">
      <c r="B8" s="62"/>
      <c r="C8" s="35" t="s">
        <v>13</v>
      </c>
      <c r="D8" s="35" t="s">
        <v>14</v>
      </c>
      <c r="E8" s="36" t="s">
        <v>15</v>
      </c>
      <c r="F8" s="36" t="s">
        <v>16</v>
      </c>
      <c r="G8" s="37" t="s">
        <v>17</v>
      </c>
      <c r="H8" s="7"/>
    </row>
    <row r="9" spans="2:8" ht="12.75">
      <c r="B9" s="38"/>
      <c r="C9" s="39"/>
      <c r="D9" s="40"/>
      <c r="E9" s="41"/>
      <c r="F9" s="42"/>
      <c r="G9" s="43"/>
      <c r="H9" s="7"/>
    </row>
    <row r="10" spans="2:8" ht="12.75">
      <c r="B10" s="103" t="s">
        <v>18</v>
      </c>
      <c r="C10" s="10">
        <v>366</v>
      </c>
      <c r="D10" s="11">
        <v>358733459</v>
      </c>
      <c r="E10" s="11">
        <f aca="true" t="shared" si="0" ref="E10:E21">D10/C10</f>
        <v>980146.0628415301</v>
      </c>
      <c r="F10" s="12">
        <v>55</v>
      </c>
      <c r="G10" s="13">
        <v>1.8672881326076696</v>
      </c>
      <c r="H10" s="104"/>
    </row>
    <row r="11" spans="2:8" ht="12.75">
      <c r="B11" s="103" t="s">
        <v>19</v>
      </c>
      <c r="C11" s="10">
        <v>110</v>
      </c>
      <c r="D11" s="11">
        <v>69798631</v>
      </c>
      <c r="E11" s="11">
        <f t="shared" si="0"/>
        <v>634533.009090909</v>
      </c>
      <c r="F11" s="12">
        <v>47</v>
      </c>
      <c r="G11" s="13">
        <v>2.097304788828881</v>
      </c>
      <c r="H11" s="104"/>
    </row>
    <row r="12" spans="2:8" ht="12.75">
      <c r="B12" s="103" t="s">
        <v>20</v>
      </c>
      <c r="C12" s="10">
        <v>1925</v>
      </c>
      <c r="D12" s="10">
        <v>2555818065</v>
      </c>
      <c r="E12" s="11">
        <f t="shared" si="0"/>
        <v>1327697.696103896</v>
      </c>
      <c r="F12" s="12">
        <v>43</v>
      </c>
      <c r="G12" s="13">
        <v>2.1497022946975686</v>
      </c>
      <c r="H12" s="104"/>
    </row>
    <row r="13" spans="2:8" ht="12.75">
      <c r="B13" s="103" t="s">
        <v>21</v>
      </c>
      <c r="C13" s="10">
        <v>165</v>
      </c>
      <c r="D13" s="10">
        <v>159037741</v>
      </c>
      <c r="E13" s="11">
        <f t="shared" si="0"/>
        <v>963865.0969696969</v>
      </c>
      <c r="F13" s="12">
        <v>44</v>
      </c>
      <c r="G13" s="13">
        <v>1.8749295956108933</v>
      </c>
      <c r="H13" s="104"/>
    </row>
    <row r="14" spans="2:8" ht="12.75">
      <c r="B14" s="103" t="s">
        <v>22</v>
      </c>
      <c r="C14" s="10">
        <v>48</v>
      </c>
      <c r="D14" s="10">
        <v>30628807</v>
      </c>
      <c r="E14" s="11">
        <f>D14/C14</f>
        <v>638100.1458333334</v>
      </c>
      <c r="F14" s="12">
        <v>30</v>
      </c>
      <c r="G14" s="13">
        <v>1.9952161212155601</v>
      </c>
      <c r="H14" s="104"/>
    </row>
    <row r="15" spans="2:8" ht="12.75">
      <c r="B15" s="14" t="s">
        <v>23</v>
      </c>
      <c r="C15" s="10">
        <v>16</v>
      </c>
      <c r="D15" s="10">
        <v>16185540</v>
      </c>
      <c r="E15" s="11">
        <f t="shared" si="0"/>
        <v>1011596.25</v>
      </c>
      <c r="F15" s="12">
        <v>54</v>
      </c>
      <c r="G15" s="13">
        <v>2.3</v>
      </c>
      <c r="H15" s="104"/>
    </row>
    <row r="16" spans="2:8" ht="12.75">
      <c r="B16" s="105" t="s">
        <v>24</v>
      </c>
      <c r="C16" s="10">
        <v>429</v>
      </c>
      <c r="D16" s="10">
        <v>382301487</v>
      </c>
      <c r="E16" s="11">
        <f t="shared" si="0"/>
        <v>891145.6573426573</v>
      </c>
      <c r="F16" s="12">
        <v>32</v>
      </c>
      <c r="G16" s="13">
        <v>1.5861547801146796</v>
      </c>
      <c r="H16" s="104"/>
    </row>
    <row r="17" spans="2:8" ht="12.75">
      <c r="B17" s="103" t="s">
        <v>26</v>
      </c>
      <c r="C17" s="10">
        <v>308</v>
      </c>
      <c r="D17" s="10">
        <v>251871019</v>
      </c>
      <c r="E17" s="11">
        <f t="shared" si="0"/>
        <v>817763.0487012987</v>
      </c>
      <c r="F17" s="12">
        <v>51</v>
      </c>
      <c r="G17" s="13">
        <v>2.1283762273578604</v>
      </c>
      <c r="H17" s="104"/>
    </row>
    <row r="18" spans="2:8" ht="12.75">
      <c r="B18" s="103" t="s">
        <v>27</v>
      </c>
      <c r="C18" s="10">
        <v>76</v>
      </c>
      <c r="D18" s="10">
        <v>39821111</v>
      </c>
      <c r="E18" s="11">
        <f t="shared" si="0"/>
        <v>523961.9868421053</v>
      </c>
      <c r="F18" s="12">
        <v>51</v>
      </c>
      <c r="G18" s="13">
        <v>1.9646327863629922</v>
      </c>
      <c r="H18" s="104"/>
    </row>
    <row r="19" spans="2:8" ht="12.75">
      <c r="B19" s="105" t="s">
        <v>28</v>
      </c>
      <c r="C19" s="10">
        <v>442</v>
      </c>
      <c r="D19" s="10">
        <v>1321866989</v>
      </c>
      <c r="E19" s="11">
        <f t="shared" si="0"/>
        <v>2990649.2963800905</v>
      </c>
      <c r="F19" s="12">
        <v>48</v>
      </c>
      <c r="G19" s="13">
        <v>1.4307938468383978</v>
      </c>
      <c r="H19" s="104"/>
    </row>
    <row r="20" spans="2:8" ht="12.75">
      <c r="B20" s="105" t="s">
        <v>29</v>
      </c>
      <c r="C20" s="10">
        <v>429</v>
      </c>
      <c r="D20" s="10">
        <v>519488317</v>
      </c>
      <c r="E20" s="11">
        <f t="shared" si="0"/>
        <v>1210928.477855478</v>
      </c>
      <c r="F20" s="12">
        <v>52</v>
      </c>
      <c r="G20" s="13">
        <v>2.0212662146933327</v>
      </c>
      <c r="H20" s="104"/>
    </row>
    <row r="21" spans="2:8" ht="12.75">
      <c r="B21" s="14" t="s">
        <v>31</v>
      </c>
      <c r="C21" s="15">
        <v>97</v>
      </c>
      <c r="D21" s="16">
        <v>57299700</v>
      </c>
      <c r="E21" s="11">
        <f t="shared" si="0"/>
        <v>590718.5567010309</v>
      </c>
      <c r="F21" s="17">
        <v>54</v>
      </c>
      <c r="G21" s="18">
        <v>1.92</v>
      </c>
      <c r="H21" s="104"/>
    </row>
    <row r="22" spans="2:8" ht="13.5" thickBot="1">
      <c r="B22" s="106"/>
      <c r="C22" s="107"/>
      <c r="D22" s="108"/>
      <c r="E22" s="109"/>
      <c r="F22" s="110"/>
      <c r="G22" s="111"/>
      <c r="H22" s="112"/>
    </row>
    <row r="23" spans="2:8" ht="13.5" thickBot="1">
      <c r="B23" s="80" t="s">
        <v>32</v>
      </c>
      <c r="C23" s="81">
        <f>SUM(C10:C21)</f>
        <v>4411</v>
      </c>
      <c r="D23" s="81">
        <f>SUM(D10:D21)</f>
        <v>5762850866</v>
      </c>
      <c r="E23" s="81">
        <f>D23/C23</f>
        <v>1306472.6515529358</v>
      </c>
      <c r="F23" s="82">
        <f>((F10*D10)+(F11*D11)+(F12*D12)+(F13*D13)+(F14*D14)+(F15*D15)+(F16*D16)+(D17*F17)+(D18*F18)+(D19*F19)+(D20*F20)+(D21*F21))/D23</f>
        <v>45.52759402276713</v>
      </c>
      <c r="G23" s="83">
        <f>((G10*D10)+(G11*D11)+(G12*D12)+(G13*D13)+(G14*D14)+(G15*D15)+(G16*D16)+(D17*G17)+(D18*G18)+(D19*G19)+(D20*G20)+(D21*G21))/D23</f>
        <v>1.9051467042909245</v>
      </c>
      <c r="H23" s="7"/>
    </row>
    <row r="24" spans="2:8" ht="12.75">
      <c r="B24" s="28"/>
      <c r="C24" s="7"/>
      <c r="D24" s="7"/>
      <c r="E24" s="7"/>
      <c r="F24" s="7"/>
      <c r="G24" s="19"/>
      <c r="H24" s="7"/>
    </row>
    <row r="25" spans="2:8" ht="15" thickBot="1">
      <c r="B25" s="8" t="s">
        <v>33</v>
      </c>
      <c r="C25" s="7"/>
      <c r="D25" s="7"/>
      <c r="E25" s="7"/>
      <c r="F25" s="7"/>
      <c r="G25" s="19"/>
      <c r="H25" s="7"/>
    </row>
    <row r="26" spans="2:8" ht="12.75">
      <c r="B26" s="60" t="s">
        <v>2</v>
      </c>
      <c r="C26" s="29" t="s">
        <v>3</v>
      </c>
      <c r="D26" s="29" t="s">
        <v>4</v>
      </c>
      <c r="E26" s="30" t="s">
        <v>5</v>
      </c>
      <c r="F26" s="30" t="s">
        <v>6</v>
      </c>
      <c r="G26" s="31" t="s">
        <v>7</v>
      </c>
      <c r="H26" s="7"/>
    </row>
    <row r="27" spans="2:8" ht="12.75">
      <c r="B27" s="61"/>
      <c r="C27" s="32" t="s">
        <v>8</v>
      </c>
      <c r="D27" s="32" t="s">
        <v>9</v>
      </c>
      <c r="E27" s="33" t="s">
        <v>10</v>
      </c>
      <c r="F27" s="33" t="s">
        <v>11</v>
      </c>
      <c r="G27" s="34" t="s">
        <v>12</v>
      </c>
      <c r="H27" s="7"/>
    </row>
    <row r="28" spans="2:8" ht="12.75">
      <c r="B28" s="62"/>
      <c r="C28" s="35" t="s">
        <v>13</v>
      </c>
      <c r="D28" s="35" t="s">
        <v>14</v>
      </c>
      <c r="E28" s="36" t="s">
        <v>15</v>
      </c>
      <c r="F28" s="36" t="s">
        <v>16</v>
      </c>
      <c r="G28" s="37" t="s">
        <v>17</v>
      </c>
      <c r="H28" s="7"/>
    </row>
    <row r="29" spans="2:8" ht="12.75">
      <c r="B29" s="85"/>
      <c r="C29" s="86"/>
      <c r="D29" s="87"/>
      <c r="E29" s="84"/>
      <c r="F29" s="86"/>
      <c r="G29" s="88"/>
      <c r="H29" s="7"/>
    </row>
    <row r="30" spans="2:8" ht="12.75">
      <c r="B30" s="9" t="s">
        <v>20</v>
      </c>
      <c r="C30" s="10">
        <v>31</v>
      </c>
      <c r="D30" s="20">
        <v>173396231</v>
      </c>
      <c r="E30" s="10">
        <f>D30/C30</f>
        <v>5593426.806451613</v>
      </c>
      <c r="F30" s="12">
        <v>261</v>
      </c>
      <c r="G30" s="13">
        <v>4.576</v>
      </c>
      <c r="H30" s="112"/>
    </row>
    <row r="31" spans="2:8" ht="12.75">
      <c r="B31" s="9" t="s">
        <v>34</v>
      </c>
      <c r="C31" s="10">
        <v>14</v>
      </c>
      <c r="D31" s="20">
        <v>80814984</v>
      </c>
      <c r="E31" s="10">
        <f>D31/C31</f>
        <v>5772498.857142857</v>
      </c>
      <c r="F31" s="12">
        <v>301</v>
      </c>
      <c r="G31" s="13">
        <v>4.590648628724594</v>
      </c>
      <c r="H31" s="104"/>
    </row>
    <row r="32" spans="2:8" ht="12.75">
      <c r="B32" s="103" t="s">
        <v>18</v>
      </c>
      <c r="C32" s="10">
        <v>41</v>
      </c>
      <c r="D32" s="20">
        <v>172343848</v>
      </c>
      <c r="E32" s="10">
        <f>D32/C32</f>
        <v>4203508.4878048785</v>
      </c>
      <c r="F32" s="12">
        <v>240</v>
      </c>
      <c r="G32" s="13">
        <v>6.319</v>
      </c>
      <c r="H32" s="114"/>
    </row>
    <row r="33" spans="2:8" ht="12.75">
      <c r="B33" s="105" t="s">
        <v>28</v>
      </c>
      <c r="C33" s="21">
        <v>10</v>
      </c>
      <c r="D33" s="22">
        <v>167146635</v>
      </c>
      <c r="E33" s="10">
        <f>D33/C33</f>
        <v>16714663.5</v>
      </c>
      <c r="F33" s="12">
        <v>315</v>
      </c>
      <c r="G33" s="13">
        <v>5.769</v>
      </c>
      <c r="H33" s="104"/>
    </row>
    <row r="34" spans="2:8" ht="12.75">
      <c r="B34" s="103" t="s">
        <v>30</v>
      </c>
      <c r="C34" s="21">
        <v>8</v>
      </c>
      <c r="D34" s="22">
        <v>30591889</v>
      </c>
      <c r="E34" s="10">
        <f>D34/C34</f>
        <v>3823986.125</v>
      </c>
      <c r="F34" s="12">
        <v>202</v>
      </c>
      <c r="G34" s="13">
        <v>6.243</v>
      </c>
      <c r="H34" s="104"/>
    </row>
    <row r="35" spans="2:8" ht="12.75">
      <c r="B35" s="50"/>
      <c r="C35" s="94"/>
      <c r="D35" s="51"/>
      <c r="E35" s="52"/>
      <c r="F35" s="95"/>
      <c r="G35" s="53"/>
      <c r="H35" s="7"/>
    </row>
    <row r="36" spans="2:8" ht="13.5" thickBot="1">
      <c r="B36" s="96" t="s">
        <v>32</v>
      </c>
      <c r="C36" s="97">
        <f>SUM(C30:C35)</f>
        <v>104</v>
      </c>
      <c r="D36" s="97">
        <f>SUM(D30:D34)</f>
        <v>624293587</v>
      </c>
      <c r="E36" s="97">
        <f>D36/C36</f>
        <v>6002822.951923077</v>
      </c>
      <c r="F36" s="98">
        <f>((D30*F30)+(D31*F31)+(D32*F32)+(D33*F33)+(D34*F34))/D36</f>
        <v>271.9473740133102</v>
      </c>
      <c r="G36" s="99">
        <f>((D30*G30)+(D31*G31)+(D32*G32)+(D33*G33)+(D34*G34))/D36</f>
        <v>5.46017017533451</v>
      </c>
      <c r="H36" s="7"/>
    </row>
    <row r="37" spans="2:8" ht="6" customHeight="1">
      <c r="B37" s="7"/>
      <c r="C37" s="7"/>
      <c r="D37" s="7"/>
      <c r="E37" s="7"/>
      <c r="F37" s="7"/>
      <c r="G37" s="7"/>
      <c r="H37" s="7"/>
    </row>
    <row r="38" spans="2:8" ht="12.75">
      <c r="B38" s="24" t="s">
        <v>35</v>
      </c>
      <c r="C38" s="25"/>
      <c r="D38" s="25"/>
      <c r="E38" s="26"/>
      <c r="F38" s="25"/>
      <c r="G38" s="7"/>
      <c r="H38" s="7"/>
    </row>
    <row r="39" spans="2:8" ht="12.75">
      <c r="B39" s="24" t="s">
        <v>36</v>
      </c>
      <c r="C39" s="25"/>
      <c r="D39" s="25"/>
      <c r="E39" s="25"/>
      <c r="F39" s="25"/>
      <c r="G39" s="7"/>
      <c r="H39" s="27"/>
    </row>
    <row r="40" spans="2:8" ht="12.75">
      <c r="B40" s="24" t="s">
        <v>37</v>
      </c>
      <c r="C40" s="25"/>
      <c r="D40" s="25"/>
      <c r="E40" s="25"/>
      <c r="F40" s="25"/>
      <c r="G40" s="27"/>
      <c r="H40" s="7"/>
    </row>
    <row r="41" spans="2:8" ht="12.75">
      <c r="B41" s="24" t="s">
        <v>38</v>
      </c>
      <c r="C41" s="25"/>
      <c r="D41" s="25"/>
      <c r="E41" s="25"/>
      <c r="F41" s="25"/>
      <c r="G41" s="7"/>
      <c r="H41" s="7"/>
    </row>
    <row r="42" spans="2:8" ht="12.75">
      <c r="B42" s="24" t="s">
        <v>39</v>
      </c>
      <c r="C42" s="25"/>
      <c r="D42" s="25"/>
      <c r="E42" s="25"/>
      <c r="F42" s="25"/>
      <c r="G42" s="7"/>
      <c r="H42" s="7"/>
    </row>
    <row r="43" spans="2:8" ht="12.75">
      <c r="B43" s="7"/>
      <c r="C43" s="7"/>
      <c r="D43" s="7"/>
      <c r="E43" s="7"/>
      <c r="F43" s="7"/>
      <c r="G43" s="7"/>
      <c r="H43" s="7"/>
    </row>
    <row r="44" spans="2:8" ht="36.75" customHeight="1">
      <c r="B44" s="7"/>
      <c r="C44" s="7"/>
      <c r="D44" s="7"/>
      <c r="E44" s="7"/>
      <c r="F44" s="7"/>
      <c r="G44" s="7"/>
      <c r="H44" s="7"/>
    </row>
  </sheetData>
  <sheetProtection/>
  <mergeCells count="2">
    <mergeCell ref="B6:B8"/>
    <mergeCell ref="B26:B28"/>
  </mergeCells>
  <printOptions/>
  <pageMargins left="0.7" right="0.7" top="0.75" bottom="0.75" header="0.3" footer="0.3"/>
  <pageSetup orientation="portrait" paperSize="9"/>
  <ignoredErrors>
    <ignoredError sqref="C8:G8 C28:G28" numberStoredAsText="1"/>
    <ignoredError sqref="E10:E12 E13:E16 E17:E20 E21 C23:E23 E30:E34 C36:E3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H47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85546875" style="0" customWidth="1"/>
    <col min="2" max="2" width="45.8515625" style="0" customWidth="1"/>
    <col min="3" max="7" width="14.7109375" style="0" customWidth="1"/>
  </cols>
  <sheetData>
    <row r="1" ht="3" customHeight="1"/>
    <row r="2" spans="2:8" ht="15.75">
      <c r="B2" s="4" t="s">
        <v>0</v>
      </c>
      <c r="C2" s="5"/>
      <c r="D2" s="5"/>
      <c r="E2" s="5"/>
      <c r="F2" s="5"/>
      <c r="G2" s="5"/>
      <c r="H2" s="5"/>
    </row>
    <row r="3" spans="2:8" ht="15.75">
      <c r="B3" s="6" t="s">
        <v>45</v>
      </c>
      <c r="C3" s="5"/>
      <c r="D3" s="5"/>
      <c r="E3" s="5"/>
      <c r="F3" s="5"/>
      <c r="G3" s="5"/>
      <c r="H3" s="5"/>
    </row>
    <row r="4" spans="2:8" ht="3" customHeight="1">
      <c r="B4" s="28"/>
      <c r="C4" s="7"/>
      <c r="D4" s="7"/>
      <c r="E4" s="7"/>
      <c r="F4" s="7"/>
      <c r="G4" s="7"/>
      <c r="H4" s="7"/>
    </row>
    <row r="5" spans="2:8" ht="15" thickBot="1">
      <c r="B5" s="8" t="s">
        <v>1</v>
      </c>
      <c r="C5" s="8"/>
      <c r="D5" s="8"/>
      <c r="E5" s="8"/>
      <c r="F5" s="8"/>
      <c r="G5" s="8"/>
      <c r="H5" s="8"/>
    </row>
    <row r="6" spans="2:8" ht="12.75">
      <c r="B6" s="60" t="s">
        <v>2</v>
      </c>
      <c r="C6" s="29" t="s">
        <v>3</v>
      </c>
      <c r="D6" s="29" t="s">
        <v>4</v>
      </c>
      <c r="E6" s="30" t="s">
        <v>5</v>
      </c>
      <c r="F6" s="30" t="s">
        <v>6</v>
      </c>
      <c r="G6" s="31" t="s">
        <v>7</v>
      </c>
      <c r="H6" s="7"/>
    </row>
    <row r="7" spans="2:8" ht="12.75">
      <c r="B7" s="61"/>
      <c r="C7" s="32" t="s">
        <v>8</v>
      </c>
      <c r="D7" s="32" t="s">
        <v>9</v>
      </c>
      <c r="E7" s="33" t="s">
        <v>10</v>
      </c>
      <c r="F7" s="33" t="s">
        <v>11</v>
      </c>
      <c r="G7" s="34" t="s">
        <v>12</v>
      </c>
      <c r="H7" s="7"/>
    </row>
    <row r="8" spans="2:8" ht="12.75">
      <c r="B8" s="62"/>
      <c r="C8" s="35" t="s">
        <v>13</v>
      </c>
      <c r="D8" s="35" t="s">
        <v>14</v>
      </c>
      <c r="E8" s="36" t="s">
        <v>15</v>
      </c>
      <c r="F8" s="36" t="s">
        <v>16</v>
      </c>
      <c r="G8" s="37" t="s">
        <v>17</v>
      </c>
      <c r="H8" s="7"/>
    </row>
    <row r="9" spans="2:8" ht="12.75">
      <c r="B9" s="38"/>
      <c r="C9" s="39"/>
      <c r="D9" s="40"/>
      <c r="E9" s="41"/>
      <c r="F9" s="42"/>
      <c r="G9" s="43"/>
      <c r="H9" s="7"/>
    </row>
    <row r="10" spans="2:8" ht="12.75">
      <c r="B10" s="103" t="s">
        <v>18</v>
      </c>
      <c r="C10" s="10">
        <v>499</v>
      </c>
      <c r="D10" s="11">
        <v>486410949</v>
      </c>
      <c r="E10" s="11">
        <f aca="true" t="shared" si="0" ref="E10:E23">D10/C10</f>
        <v>974771.4408817636</v>
      </c>
      <c r="F10" s="12">
        <v>56</v>
      </c>
      <c r="G10" s="13">
        <v>1.843381404002894</v>
      </c>
      <c r="H10" s="104"/>
    </row>
    <row r="11" spans="2:8" ht="12.75">
      <c r="B11" s="103" t="s">
        <v>19</v>
      </c>
      <c r="C11" s="10">
        <v>100</v>
      </c>
      <c r="D11" s="11">
        <v>65951481</v>
      </c>
      <c r="E11" s="11">
        <f t="shared" si="0"/>
        <v>659514.81</v>
      </c>
      <c r="F11" s="12">
        <v>47</v>
      </c>
      <c r="G11" s="13">
        <v>2.1263683314405024</v>
      </c>
      <c r="H11" s="104"/>
    </row>
    <row r="12" spans="2:8" ht="12.75">
      <c r="B12" s="103" t="s">
        <v>20</v>
      </c>
      <c r="C12" s="10">
        <v>1661</v>
      </c>
      <c r="D12" s="10">
        <v>2276927816</v>
      </c>
      <c r="E12" s="11">
        <f t="shared" si="0"/>
        <v>1370817.4689945816</v>
      </c>
      <c r="F12" s="12">
        <v>44</v>
      </c>
      <c r="G12" s="13">
        <v>2.1367861710948506</v>
      </c>
      <c r="H12" s="104"/>
    </row>
    <row r="13" spans="2:8" ht="12.75">
      <c r="B13" s="103" t="s">
        <v>21</v>
      </c>
      <c r="C13" s="10">
        <v>140</v>
      </c>
      <c r="D13" s="10">
        <v>147877750</v>
      </c>
      <c r="E13" s="11">
        <f t="shared" si="0"/>
        <v>1056269.642857143</v>
      </c>
      <c r="F13" s="12">
        <v>44</v>
      </c>
      <c r="G13" s="13">
        <v>1.885036135524107</v>
      </c>
      <c r="H13" s="104"/>
    </row>
    <row r="14" spans="2:8" ht="12.75">
      <c r="B14" s="103" t="s">
        <v>22</v>
      </c>
      <c r="C14" s="10">
        <v>38</v>
      </c>
      <c r="D14" s="10">
        <v>24806922</v>
      </c>
      <c r="E14" s="11">
        <f>D14/C14</f>
        <v>652813.7368421053</v>
      </c>
      <c r="F14" s="12">
        <v>30</v>
      </c>
      <c r="G14" s="13">
        <v>2.0268633464482213</v>
      </c>
      <c r="H14" s="104"/>
    </row>
    <row r="15" spans="2:8" ht="12.75">
      <c r="B15" s="14" t="s">
        <v>23</v>
      </c>
      <c r="C15" s="10">
        <v>23</v>
      </c>
      <c r="D15" s="10">
        <v>15421543</v>
      </c>
      <c r="E15" s="11">
        <f t="shared" si="0"/>
        <v>670501.8695652174</v>
      </c>
      <c r="F15" s="12">
        <v>46</v>
      </c>
      <c r="G15" s="13">
        <v>2.1680063019634286</v>
      </c>
      <c r="H15" s="104"/>
    </row>
    <row r="16" spans="2:8" ht="12.75">
      <c r="B16" s="105" t="s">
        <v>24</v>
      </c>
      <c r="C16" s="10">
        <v>438</v>
      </c>
      <c r="D16" s="10">
        <v>350762153</v>
      </c>
      <c r="E16" s="11">
        <f t="shared" si="0"/>
        <v>800826.8333333334</v>
      </c>
      <c r="F16" s="12">
        <v>29</v>
      </c>
      <c r="G16" s="13">
        <v>1.5953554698359946</v>
      </c>
      <c r="H16" s="104"/>
    </row>
    <row r="17" spans="2:8" ht="12.75">
      <c r="B17" s="105" t="s">
        <v>25</v>
      </c>
      <c r="C17" s="10">
        <v>1</v>
      </c>
      <c r="D17" s="10">
        <v>102227</v>
      </c>
      <c r="E17" s="11">
        <f>D17/C17</f>
        <v>102227</v>
      </c>
      <c r="F17" s="12">
        <v>12</v>
      </c>
      <c r="G17" s="13">
        <v>1.92</v>
      </c>
      <c r="H17" s="104"/>
    </row>
    <row r="18" spans="2:8" ht="12.75">
      <c r="B18" s="103" t="s">
        <v>26</v>
      </c>
      <c r="C18" s="10">
        <v>555</v>
      </c>
      <c r="D18" s="10">
        <v>416062763</v>
      </c>
      <c r="E18" s="11">
        <f t="shared" si="0"/>
        <v>749662.6360360361</v>
      </c>
      <c r="F18" s="12">
        <v>52</v>
      </c>
      <c r="G18" s="13">
        <v>2.1353916156635244</v>
      </c>
      <c r="H18" s="104"/>
    </row>
    <row r="19" spans="2:8" ht="12.75">
      <c r="B19" s="103" t="s">
        <v>27</v>
      </c>
      <c r="C19" s="10">
        <v>116</v>
      </c>
      <c r="D19" s="10">
        <v>66347673</v>
      </c>
      <c r="E19" s="11">
        <f t="shared" si="0"/>
        <v>571962.698275862</v>
      </c>
      <c r="F19" s="12">
        <v>50</v>
      </c>
      <c r="G19" s="13">
        <v>1.973373205417468</v>
      </c>
      <c r="H19" s="104"/>
    </row>
    <row r="20" spans="2:8" ht="12.75">
      <c r="B20" s="105" t="s">
        <v>28</v>
      </c>
      <c r="C20" s="10">
        <v>507</v>
      </c>
      <c r="D20" s="10">
        <v>1339519541</v>
      </c>
      <c r="E20" s="11">
        <f t="shared" si="0"/>
        <v>2642050.376725838</v>
      </c>
      <c r="F20" s="12">
        <v>48</v>
      </c>
      <c r="G20" s="13">
        <v>1.502222144880229</v>
      </c>
      <c r="H20" s="104"/>
    </row>
    <row r="21" spans="2:8" ht="12.75">
      <c r="B21" s="105" t="s">
        <v>29</v>
      </c>
      <c r="C21" s="10">
        <v>509</v>
      </c>
      <c r="D21" s="10">
        <v>600504846</v>
      </c>
      <c r="E21" s="11">
        <f t="shared" si="0"/>
        <v>1179773.7642436149</v>
      </c>
      <c r="F21" s="12">
        <v>52</v>
      </c>
      <c r="G21" s="13">
        <v>2.010161704390309</v>
      </c>
      <c r="H21" s="104"/>
    </row>
    <row r="22" spans="2:8" ht="12.75">
      <c r="B22" s="103" t="s">
        <v>30</v>
      </c>
      <c r="C22" s="10">
        <v>7</v>
      </c>
      <c r="D22" s="10">
        <v>220398924</v>
      </c>
      <c r="E22" s="11">
        <f t="shared" si="0"/>
        <v>31485560.57142857</v>
      </c>
      <c r="F22" s="12">
        <v>58</v>
      </c>
      <c r="G22" s="13">
        <v>1.1901</v>
      </c>
      <c r="H22" s="104"/>
    </row>
    <row r="23" spans="2:8" ht="12.75">
      <c r="B23" s="14" t="s">
        <v>31</v>
      </c>
      <c r="C23" s="15">
        <v>218</v>
      </c>
      <c r="D23" s="16">
        <v>133742914</v>
      </c>
      <c r="E23" s="11">
        <f t="shared" si="0"/>
        <v>613499.6055045872</v>
      </c>
      <c r="F23" s="17">
        <v>55</v>
      </c>
      <c r="G23" s="18">
        <v>1.92</v>
      </c>
      <c r="H23" s="104"/>
    </row>
    <row r="24" spans="2:8" ht="13.5" thickBot="1">
      <c r="B24" s="106"/>
      <c r="C24" s="107"/>
      <c r="D24" s="108"/>
      <c r="E24" s="109"/>
      <c r="F24" s="110"/>
      <c r="G24" s="111"/>
      <c r="H24" s="112"/>
    </row>
    <row r="25" spans="2:8" ht="13.5" thickBot="1">
      <c r="B25" s="80" t="s">
        <v>32</v>
      </c>
      <c r="C25" s="81">
        <f>SUM(C10:C23)</f>
        <v>4812</v>
      </c>
      <c r="D25" s="81">
        <f>SUM(D10:D23)</f>
        <v>6144837502</v>
      </c>
      <c r="E25" s="81">
        <f>D25/C25</f>
        <v>1276982.0245220282</v>
      </c>
      <c r="F25" s="82">
        <f>((F10*D10)+(F11*D11)+(F12*D12)+(F13*D13)+(F14*D14)+(F15*D15)+(F16*D16)+(D17*F17)+(D18*F18)+(D19*F19)+(D20*F20)+(D21*F21)+(D22*F22)+(D23*F23))/D25</f>
        <v>47.075604604328234</v>
      </c>
      <c r="G25" s="83">
        <f>((G10*D10)+(G11*D11)+(G12*D12)+(G13*D13)+(G14*D14)+(G15*D15)+(G16*D16)+(D17*G17)+(D18*G18)+(D19*G19)+(D20*G20)+(D21*G21)+(D22*G22)+(D23*G23))/D25</f>
        <v>1.8848794974012966</v>
      </c>
      <c r="H25" s="7"/>
    </row>
    <row r="26" spans="2:8" ht="12.75">
      <c r="B26" s="28"/>
      <c r="C26" s="7"/>
      <c r="D26" s="7"/>
      <c r="E26" s="7"/>
      <c r="F26" s="7"/>
      <c r="G26" s="19"/>
      <c r="H26" s="7"/>
    </row>
    <row r="27" spans="2:8" ht="15" thickBot="1">
      <c r="B27" s="8" t="s">
        <v>33</v>
      </c>
      <c r="C27" s="7"/>
      <c r="D27" s="7"/>
      <c r="E27" s="7"/>
      <c r="F27" s="7"/>
      <c r="G27" s="19"/>
      <c r="H27" s="7"/>
    </row>
    <row r="28" spans="2:8" ht="12.75">
      <c r="B28" s="60" t="s">
        <v>2</v>
      </c>
      <c r="C28" s="29" t="s">
        <v>3</v>
      </c>
      <c r="D28" s="29" t="s">
        <v>4</v>
      </c>
      <c r="E28" s="30" t="s">
        <v>5</v>
      </c>
      <c r="F28" s="30" t="s">
        <v>6</v>
      </c>
      <c r="G28" s="31" t="s">
        <v>7</v>
      </c>
      <c r="H28" s="7"/>
    </row>
    <row r="29" spans="2:8" ht="12.75">
      <c r="B29" s="61"/>
      <c r="C29" s="32" t="s">
        <v>8</v>
      </c>
      <c r="D29" s="32" t="s">
        <v>9</v>
      </c>
      <c r="E29" s="33" t="s">
        <v>10</v>
      </c>
      <c r="F29" s="33" t="s">
        <v>11</v>
      </c>
      <c r="G29" s="34" t="s">
        <v>12</v>
      </c>
      <c r="H29" s="7"/>
    </row>
    <row r="30" spans="2:8" ht="12.75">
      <c r="B30" s="62"/>
      <c r="C30" s="35" t="s">
        <v>13</v>
      </c>
      <c r="D30" s="35" t="s">
        <v>14</v>
      </c>
      <c r="E30" s="36" t="s">
        <v>15</v>
      </c>
      <c r="F30" s="36" t="s">
        <v>16</v>
      </c>
      <c r="G30" s="37" t="s">
        <v>17</v>
      </c>
      <c r="H30" s="7"/>
    </row>
    <row r="31" spans="2:8" ht="12.75">
      <c r="B31" s="85"/>
      <c r="C31" s="86"/>
      <c r="D31" s="87"/>
      <c r="E31" s="84"/>
      <c r="F31" s="86"/>
      <c r="G31" s="88"/>
      <c r="H31" s="7"/>
    </row>
    <row r="32" spans="2:8" ht="12.75">
      <c r="B32" s="9" t="s">
        <v>20</v>
      </c>
      <c r="C32" s="10">
        <v>46</v>
      </c>
      <c r="D32" s="20">
        <v>239672032</v>
      </c>
      <c r="E32" s="10">
        <f>D32/C32</f>
        <v>5210261.565217392</v>
      </c>
      <c r="F32" s="12">
        <v>262</v>
      </c>
      <c r="G32" s="13">
        <v>4.8606</v>
      </c>
      <c r="H32" s="112"/>
    </row>
    <row r="33" spans="2:8" ht="12.75">
      <c r="B33" s="9" t="s">
        <v>34</v>
      </c>
      <c r="C33" s="10">
        <v>8</v>
      </c>
      <c r="D33" s="20">
        <v>57826230</v>
      </c>
      <c r="E33" s="10">
        <f>D33/C33</f>
        <v>7228278.75</v>
      </c>
      <c r="F33" s="12">
        <v>277</v>
      </c>
      <c r="G33" s="13">
        <v>4.67299839571074</v>
      </c>
      <c r="H33" s="104"/>
    </row>
    <row r="34" spans="2:8" ht="12.75">
      <c r="B34" s="103" t="s">
        <v>18</v>
      </c>
      <c r="C34" s="10">
        <v>7</v>
      </c>
      <c r="D34" s="20">
        <v>15725375</v>
      </c>
      <c r="E34" s="10">
        <f>D34/C34</f>
        <v>2246482.1428571427</v>
      </c>
      <c r="F34" s="12">
        <v>236</v>
      </c>
      <c r="G34" s="13">
        <v>6.606</v>
      </c>
      <c r="H34" s="114"/>
    </row>
    <row r="35" spans="2:8" ht="12.75">
      <c r="B35" s="105" t="s">
        <v>28</v>
      </c>
      <c r="C35" s="21">
        <v>10</v>
      </c>
      <c r="D35" s="22">
        <v>198603016</v>
      </c>
      <c r="E35" s="10">
        <f>D35/C35</f>
        <v>19860301.6</v>
      </c>
      <c r="F35" s="12">
        <v>186</v>
      </c>
      <c r="G35" s="13">
        <v>6.0132</v>
      </c>
      <c r="H35" s="104"/>
    </row>
    <row r="36" spans="2:8" ht="12.75">
      <c r="B36" s="103" t="s">
        <v>30</v>
      </c>
      <c r="C36" s="21">
        <v>10</v>
      </c>
      <c r="D36" s="22">
        <v>32134096</v>
      </c>
      <c r="E36" s="10">
        <f>D36/C36</f>
        <v>3213409.6</v>
      </c>
      <c r="F36" s="12">
        <v>168</v>
      </c>
      <c r="G36" s="13">
        <v>6.2147</v>
      </c>
      <c r="H36" s="104"/>
    </row>
    <row r="37" spans="2:8" ht="13.5" thickBot="1">
      <c r="B37" s="50"/>
      <c r="C37" s="52"/>
      <c r="D37" s="51"/>
      <c r="E37" s="52"/>
      <c r="F37" s="54"/>
      <c r="G37" s="53"/>
      <c r="H37" s="7"/>
    </row>
    <row r="38" spans="2:8" ht="13.5" thickBot="1">
      <c r="B38" s="55" t="s">
        <v>32</v>
      </c>
      <c r="C38" s="56">
        <f>SUM(C32:C37)</f>
        <v>81</v>
      </c>
      <c r="D38" s="56">
        <f>SUM(D32:D36)</f>
        <v>543960749</v>
      </c>
      <c r="E38" s="56">
        <f>D38/C38</f>
        <v>6715564.802469136</v>
      </c>
      <c r="F38" s="57">
        <f>((D32*F32)+(D33*F33)+(D34*F34)+(D35*F35)+(D36*F36))/D38</f>
        <v>229.5419585467186</v>
      </c>
      <c r="G38" s="58">
        <f>((D32*G32)+(D33*G33)+(D34*G34)+(D35*G35)+(D36*G36))/D38</f>
        <v>5.391927659529714</v>
      </c>
      <c r="H38" s="7"/>
    </row>
    <row r="39" spans="2:8" ht="5.25" customHeight="1">
      <c r="B39" s="7"/>
      <c r="C39" s="7"/>
      <c r="D39" s="7"/>
      <c r="E39" s="7"/>
      <c r="F39" s="7"/>
      <c r="G39" s="7"/>
      <c r="H39" s="7"/>
    </row>
    <row r="40" spans="2:8" ht="12.75">
      <c r="B40" s="24" t="s">
        <v>35</v>
      </c>
      <c r="C40" s="25"/>
      <c r="D40" s="25"/>
      <c r="E40" s="26"/>
      <c r="F40" s="25"/>
      <c r="G40" s="7"/>
      <c r="H40" s="7"/>
    </row>
    <row r="41" spans="2:8" ht="12.75">
      <c r="B41" s="24" t="s">
        <v>36</v>
      </c>
      <c r="C41" s="25"/>
      <c r="D41" s="25"/>
      <c r="E41" s="25"/>
      <c r="F41" s="25"/>
      <c r="G41" s="7"/>
      <c r="H41" s="27"/>
    </row>
    <row r="42" spans="2:8" ht="12.75">
      <c r="B42" s="24" t="s">
        <v>37</v>
      </c>
      <c r="C42" s="25"/>
      <c r="D42" s="25"/>
      <c r="E42" s="25"/>
      <c r="F42" s="25"/>
      <c r="G42" s="27"/>
      <c r="H42" s="7"/>
    </row>
    <row r="43" spans="2:8" ht="12.75">
      <c r="B43" s="24" t="s">
        <v>38</v>
      </c>
      <c r="C43" s="25"/>
      <c r="D43" s="25"/>
      <c r="E43" s="25"/>
      <c r="F43" s="25"/>
      <c r="G43" s="7"/>
      <c r="H43" s="7"/>
    </row>
    <row r="44" spans="2:8" ht="12.75">
      <c r="B44" s="24" t="s">
        <v>39</v>
      </c>
      <c r="C44" s="25"/>
      <c r="D44" s="25"/>
      <c r="E44" s="25"/>
      <c r="F44" s="25"/>
      <c r="G44" s="7"/>
      <c r="H44" s="7"/>
    </row>
    <row r="45" spans="2:8" ht="12.75">
      <c r="B45" s="7"/>
      <c r="C45" s="7"/>
      <c r="D45" s="7"/>
      <c r="E45" s="7"/>
      <c r="F45" s="7"/>
      <c r="G45" s="7"/>
      <c r="H45" s="7"/>
    </row>
    <row r="46" spans="2:8" ht="12.75">
      <c r="B46" s="7"/>
      <c r="C46" s="7"/>
      <c r="D46" s="7"/>
      <c r="E46" s="7"/>
      <c r="F46" s="7"/>
      <c r="G46" s="7"/>
      <c r="H46" s="7"/>
    </row>
    <row r="47" spans="2:8" ht="12.75">
      <c r="B47" s="7"/>
      <c r="C47" s="7"/>
      <c r="D47" s="7"/>
      <c r="E47" s="7"/>
      <c r="F47" s="7"/>
      <c r="G47" s="7"/>
      <c r="H47" s="7"/>
    </row>
  </sheetData>
  <sheetProtection/>
  <mergeCells count="2">
    <mergeCell ref="B6:B8"/>
    <mergeCell ref="B28:B30"/>
  </mergeCells>
  <printOptions/>
  <pageMargins left="0.7" right="0.7" top="0.75" bottom="0.75" header="0.3" footer="0.3"/>
  <pageSetup orientation="portrait" paperSize="9"/>
  <ignoredErrors>
    <ignoredError sqref="C8:G8 C30:G30" numberStoredAsText="1"/>
    <ignoredError sqref="E10:E23 C25:E25 E32:E36 C38:E3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H49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1484375" style="0" customWidth="1"/>
    <col min="2" max="2" width="44.28125" style="0" customWidth="1"/>
    <col min="3" max="7" width="14.7109375" style="0" customWidth="1"/>
  </cols>
  <sheetData>
    <row r="1" ht="4.5" customHeight="1"/>
    <row r="2" spans="2:8" ht="15.75">
      <c r="B2" s="4" t="s">
        <v>0</v>
      </c>
      <c r="C2" s="5"/>
      <c r="D2" s="5"/>
      <c r="E2" s="5"/>
      <c r="F2" s="5"/>
      <c r="G2" s="5"/>
      <c r="H2" s="5"/>
    </row>
    <row r="3" spans="2:8" ht="15.75">
      <c r="B3" s="6" t="s">
        <v>46</v>
      </c>
      <c r="C3" s="5"/>
      <c r="D3" s="5"/>
      <c r="E3" s="5"/>
      <c r="F3" s="5"/>
      <c r="G3" s="5"/>
      <c r="H3" s="5"/>
    </row>
    <row r="4" spans="2:8" ht="3.75" customHeight="1">
      <c r="B4" s="28"/>
      <c r="C4" s="7"/>
      <c r="D4" s="7"/>
      <c r="E4" s="7"/>
      <c r="F4" s="7"/>
      <c r="G4" s="7"/>
      <c r="H4" s="7"/>
    </row>
    <row r="5" spans="2:8" ht="15" thickBot="1">
      <c r="B5" s="8" t="s">
        <v>1</v>
      </c>
      <c r="C5" s="8"/>
      <c r="D5" s="8"/>
      <c r="E5" s="8"/>
      <c r="F5" s="8"/>
      <c r="G5" s="8"/>
      <c r="H5" s="8"/>
    </row>
    <row r="6" spans="2:8" ht="12.75">
      <c r="B6" s="60" t="s">
        <v>2</v>
      </c>
      <c r="C6" s="29" t="s">
        <v>3</v>
      </c>
      <c r="D6" s="29" t="s">
        <v>4</v>
      </c>
      <c r="E6" s="30" t="s">
        <v>5</v>
      </c>
      <c r="F6" s="30" t="s">
        <v>6</v>
      </c>
      <c r="G6" s="31" t="s">
        <v>7</v>
      </c>
      <c r="H6" s="7"/>
    </row>
    <row r="7" spans="2:8" ht="12.75">
      <c r="B7" s="61"/>
      <c r="C7" s="32" t="s">
        <v>8</v>
      </c>
      <c r="D7" s="32" t="s">
        <v>9</v>
      </c>
      <c r="E7" s="33" t="s">
        <v>10</v>
      </c>
      <c r="F7" s="33" t="s">
        <v>11</v>
      </c>
      <c r="G7" s="34" t="s">
        <v>12</v>
      </c>
      <c r="H7" s="7"/>
    </row>
    <row r="8" spans="2:8" ht="12.75">
      <c r="B8" s="62"/>
      <c r="C8" s="35" t="s">
        <v>13</v>
      </c>
      <c r="D8" s="35" t="s">
        <v>14</v>
      </c>
      <c r="E8" s="36" t="s">
        <v>15</v>
      </c>
      <c r="F8" s="36" t="s">
        <v>16</v>
      </c>
      <c r="G8" s="37" t="s">
        <v>17</v>
      </c>
      <c r="H8" s="7"/>
    </row>
    <row r="9" spans="2:8" ht="12.75">
      <c r="B9" s="38"/>
      <c r="C9" s="39"/>
      <c r="D9" s="40"/>
      <c r="E9" s="41"/>
      <c r="F9" s="42"/>
      <c r="G9" s="43"/>
      <c r="H9" s="7"/>
    </row>
    <row r="10" spans="2:8" ht="12.75">
      <c r="B10" s="103" t="s">
        <v>18</v>
      </c>
      <c r="C10" s="10">
        <v>551</v>
      </c>
      <c r="D10" s="11">
        <v>571700911</v>
      </c>
      <c r="E10" s="11">
        <f aca="true" t="shared" si="0" ref="E10:E22">D10/C10</f>
        <v>1037569.7114337569</v>
      </c>
      <c r="F10" s="12">
        <v>56</v>
      </c>
      <c r="G10" s="13">
        <v>1.832336442070144</v>
      </c>
      <c r="H10" s="104"/>
    </row>
    <row r="11" spans="2:8" ht="12.75">
      <c r="B11" s="103" t="s">
        <v>19</v>
      </c>
      <c r="C11" s="10">
        <v>165</v>
      </c>
      <c r="D11" s="11">
        <v>130123703</v>
      </c>
      <c r="E11" s="11">
        <f t="shared" si="0"/>
        <v>788628.503030303</v>
      </c>
      <c r="F11" s="12">
        <v>49</v>
      </c>
      <c r="G11" s="13">
        <v>2.1095028029597342</v>
      </c>
      <c r="H11" s="104"/>
    </row>
    <row r="12" spans="2:8" ht="12.75">
      <c r="B12" s="103" t="s">
        <v>20</v>
      </c>
      <c r="C12" s="10">
        <v>2049</v>
      </c>
      <c r="D12" s="10">
        <v>2712586192</v>
      </c>
      <c r="E12" s="11">
        <f t="shared" si="0"/>
        <v>1323858.56124939</v>
      </c>
      <c r="F12" s="12">
        <v>45</v>
      </c>
      <c r="G12" s="13">
        <v>2.1791365116260977</v>
      </c>
      <c r="H12" s="104"/>
    </row>
    <row r="13" spans="2:8" ht="12.75">
      <c r="B13" s="103" t="s">
        <v>21</v>
      </c>
      <c r="C13" s="10">
        <v>138</v>
      </c>
      <c r="D13" s="10">
        <v>144786829</v>
      </c>
      <c r="E13" s="11">
        <f t="shared" si="0"/>
        <v>1049179.920289855</v>
      </c>
      <c r="F13" s="12">
        <v>44</v>
      </c>
      <c r="G13" s="13">
        <v>1.8796923728469805</v>
      </c>
      <c r="H13" s="104"/>
    </row>
    <row r="14" spans="2:8" ht="12.75">
      <c r="B14" s="103" t="s">
        <v>22</v>
      </c>
      <c r="C14" s="10">
        <v>26</v>
      </c>
      <c r="D14" s="10">
        <v>9906240</v>
      </c>
      <c r="E14" s="11">
        <f>D14/C14</f>
        <v>381009.23076923075</v>
      </c>
      <c r="F14" s="12">
        <v>24</v>
      </c>
      <c r="G14" s="13">
        <v>1.948266802540621</v>
      </c>
      <c r="H14" s="104"/>
    </row>
    <row r="15" spans="2:8" ht="12.75">
      <c r="B15" s="14" t="s">
        <v>23</v>
      </c>
      <c r="C15" s="10">
        <v>272</v>
      </c>
      <c r="D15" s="10">
        <v>195084608</v>
      </c>
      <c r="E15" s="11">
        <f t="shared" si="0"/>
        <v>717222.8235294118</v>
      </c>
      <c r="F15" s="12">
        <v>46</v>
      </c>
      <c r="G15" s="13">
        <v>1.99</v>
      </c>
      <c r="H15" s="104"/>
    </row>
    <row r="16" spans="2:8" ht="12.75">
      <c r="B16" s="105" t="s">
        <v>24</v>
      </c>
      <c r="C16" s="10">
        <v>476</v>
      </c>
      <c r="D16" s="10">
        <v>192053997</v>
      </c>
      <c r="E16" s="11">
        <f t="shared" si="0"/>
        <v>403474.78361344535</v>
      </c>
      <c r="F16" s="12">
        <v>33</v>
      </c>
      <c r="G16" s="13">
        <v>1.920015584210934</v>
      </c>
      <c r="H16" s="104"/>
    </row>
    <row r="17" spans="2:8" ht="12.75">
      <c r="B17" s="103" t="s">
        <v>26</v>
      </c>
      <c r="C17" s="10">
        <v>1091</v>
      </c>
      <c r="D17" s="10">
        <v>877879927</v>
      </c>
      <c r="E17" s="11">
        <f t="shared" si="0"/>
        <v>804656.2117323556</v>
      </c>
      <c r="F17" s="12">
        <v>50</v>
      </c>
      <c r="G17" s="13">
        <v>2.158716353107821</v>
      </c>
      <c r="H17" s="104"/>
    </row>
    <row r="18" spans="2:8" ht="12.75">
      <c r="B18" s="103" t="s">
        <v>27</v>
      </c>
      <c r="C18" s="10">
        <v>136</v>
      </c>
      <c r="D18" s="10">
        <v>78699702</v>
      </c>
      <c r="E18" s="11">
        <f t="shared" si="0"/>
        <v>578674.2794117647</v>
      </c>
      <c r="F18" s="12">
        <v>50</v>
      </c>
      <c r="G18" s="13">
        <v>1.98</v>
      </c>
      <c r="H18" s="104"/>
    </row>
    <row r="19" spans="2:8" ht="12.75">
      <c r="B19" s="105" t="s">
        <v>28</v>
      </c>
      <c r="C19" s="10">
        <v>443</v>
      </c>
      <c r="D19" s="10">
        <v>1310793013</v>
      </c>
      <c r="E19" s="11">
        <f t="shared" si="0"/>
        <v>2958900.7065462754</v>
      </c>
      <c r="F19" s="12">
        <v>48</v>
      </c>
      <c r="G19" s="13">
        <v>1.4566844075785441</v>
      </c>
      <c r="H19" s="104"/>
    </row>
    <row r="20" spans="2:8" ht="12.75">
      <c r="B20" s="105" t="s">
        <v>29</v>
      </c>
      <c r="C20" s="10">
        <v>493</v>
      </c>
      <c r="D20" s="10">
        <v>613074710</v>
      </c>
      <c r="E20" s="11">
        <f t="shared" si="0"/>
        <v>1243559.2494929007</v>
      </c>
      <c r="F20" s="12">
        <v>52</v>
      </c>
      <c r="G20" s="13">
        <v>2.0127127907951055</v>
      </c>
      <c r="H20" s="104"/>
    </row>
    <row r="21" spans="2:8" ht="12.75">
      <c r="B21" s="103" t="s">
        <v>30</v>
      </c>
      <c r="C21" s="10">
        <v>56</v>
      </c>
      <c r="D21" s="10">
        <v>215780280</v>
      </c>
      <c r="E21" s="11">
        <f t="shared" si="0"/>
        <v>3853219.285714286</v>
      </c>
      <c r="F21" s="12">
        <v>36</v>
      </c>
      <c r="G21" s="13">
        <v>1.9688</v>
      </c>
      <c r="H21" s="104"/>
    </row>
    <row r="22" spans="2:8" ht="12.75">
      <c r="B22" s="14" t="s">
        <v>31</v>
      </c>
      <c r="C22" s="15">
        <v>177</v>
      </c>
      <c r="D22" s="16">
        <v>108359863</v>
      </c>
      <c r="E22" s="11">
        <f t="shared" si="0"/>
        <v>612202.615819209</v>
      </c>
      <c r="F22" s="17">
        <v>53</v>
      </c>
      <c r="G22" s="18">
        <v>2.0115633922497667</v>
      </c>
      <c r="H22" s="104"/>
    </row>
    <row r="23" spans="2:8" ht="13.5" thickBot="1">
      <c r="B23" s="106"/>
      <c r="C23" s="107"/>
      <c r="D23" s="108"/>
      <c r="E23" s="109"/>
      <c r="F23" s="110"/>
      <c r="G23" s="111"/>
      <c r="H23" s="112"/>
    </row>
    <row r="24" spans="2:8" ht="13.5" thickBot="1">
      <c r="B24" s="80" t="s">
        <v>32</v>
      </c>
      <c r="C24" s="81">
        <f>SUM(C10:C22)</f>
        <v>6073</v>
      </c>
      <c r="D24" s="81">
        <f>SUM(D10:D22)</f>
        <v>7160829975</v>
      </c>
      <c r="E24" s="81">
        <f>D24/C24</f>
        <v>1179125.633953565</v>
      </c>
      <c r="F24" s="82">
        <f>((F10*D10)+(F11*D11)+(F12*D12)+(F13*D13)+(F14*D14)+(F15*D15)+(F16*D16)+(D17*F17)+(D18*F18)+(D19*F19)+(D20*F20)+(D21*F21)+(D22*F22))/D24</f>
        <v>47.2732672333838</v>
      </c>
      <c r="G24" s="83">
        <f>((G10*D10)+(G11*D11)+(G12*D12)+(G13*D13)+(G14*D14)+(G15*D15)+(G16*D16)+(D17*G17)+(D18*G18)+(D19*G19)+(D20*G20)+(D21*G21)+(D22*G22))/D24</f>
        <v>1.9716478804698894</v>
      </c>
      <c r="H24" s="7"/>
    </row>
    <row r="25" spans="2:8" ht="12.75">
      <c r="B25" s="28"/>
      <c r="C25" s="7"/>
      <c r="D25" s="7"/>
      <c r="E25" s="7"/>
      <c r="F25" s="7"/>
      <c r="G25" s="19"/>
      <c r="H25" s="7"/>
    </row>
    <row r="26" spans="2:8" ht="15" thickBot="1">
      <c r="B26" s="8" t="s">
        <v>33</v>
      </c>
      <c r="C26" s="7"/>
      <c r="D26" s="7"/>
      <c r="E26" s="7"/>
      <c r="F26" s="7"/>
      <c r="G26" s="19"/>
      <c r="H26" s="7"/>
    </row>
    <row r="27" spans="2:8" ht="12.75">
      <c r="B27" s="60" t="s">
        <v>2</v>
      </c>
      <c r="C27" s="29" t="s">
        <v>3</v>
      </c>
      <c r="D27" s="29" t="s">
        <v>4</v>
      </c>
      <c r="E27" s="30" t="s">
        <v>5</v>
      </c>
      <c r="F27" s="30" t="s">
        <v>6</v>
      </c>
      <c r="G27" s="31" t="s">
        <v>7</v>
      </c>
      <c r="H27" s="7"/>
    </row>
    <row r="28" spans="2:8" ht="12.75">
      <c r="B28" s="61"/>
      <c r="C28" s="32" t="s">
        <v>8</v>
      </c>
      <c r="D28" s="32" t="s">
        <v>9</v>
      </c>
      <c r="E28" s="33" t="s">
        <v>10</v>
      </c>
      <c r="F28" s="33" t="s">
        <v>11</v>
      </c>
      <c r="G28" s="34" t="s">
        <v>12</v>
      </c>
      <c r="H28" s="7"/>
    </row>
    <row r="29" spans="2:8" ht="12.75">
      <c r="B29" s="62"/>
      <c r="C29" s="35" t="s">
        <v>13</v>
      </c>
      <c r="D29" s="35" t="s">
        <v>14</v>
      </c>
      <c r="E29" s="36" t="s">
        <v>15</v>
      </c>
      <c r="F29" s="36" t="s">
        <v>16</v>
      </c>
      <c r="G29" s="37" t="s">
        <v>17</v>
      </c>
      <c r="H29" s="7"/>
    </row>
    <row r="30" spans="2:8" ht="12.75">
      <c r="B30" s="85"/>
      <c r="C30" s="86"/>
      <c r="D30" s="87"/>
      <c r="E30" s="84"/>
      <c r="F30" s="86"/>
      <c r="G30" s="88"/>
      <c r="H30" s="7"/>
    </row>
    <row r="31" spans="2:8" ht="12.75">
      <c r="B31" s="9" t="s">
        <v>20</v>
      </c>
      <c r="C31" s="10">
        <v>44</v>
      </c>
      <c r="D31" s="20">
        <v>223262101</v>
      </c>
      <c r="E31" s="10">
        <f>D31/C31</f>
        <v>5074138.659090909</v>
      </c>
      <c r="F31" s="12">
        <v>238</v>
      </c>
      <c r="G31" s="13">
        <v>5.0287</v>
      </c>
      <c r="H31" s="112"/>
    </row>
    <row r="32" spans="2:8" ht="12.75">
      <c r="B32" s="9" t="s">
        <v>34</v>
      </c>
      <c r="C32" s="10">
        <v>6</v>
      </c>
      <c r="D32" s="20">
        <v>34537868</v>
      </c>
      <c r="E32" s="10">
        <f>D32/C32</f>
        <v>5756311.333333333</v>
      </c>
      <c r="F32" s="12">
        <v>226</v>
      </c>
      <c r="G32" s="13">
        <v>4.981220520039048</v>
      </c>
      <c r="H32" s="104"/>
    </row>
    <row r="33" spans="2:8" ht="12.75">
      <c r="B33" s="103" t="s">
        <v>18</v>
      </c>
      <c r="C33" s="10">
        <v>5</v>
      </c>
      <c r="D33" s="20">
        <v>12645603</v>
      </c>
      <c r="E33" s="10">
        <f>D33/C33</f>
        <v>2529120.6</v>
      </c>
      <c r="F33" s="12">
        <v>240</v>
      </c>
      <c r="G33" s="13">
        <v>7.3207</v>
      </c>
      <c r="H33" s="114"/>
    </row>
    <row r="34" spans="2:8" ht="12.75">
      <c r="B34" s="105" t="s">
        <v>28</v>
      </c>
      <c r="C34" s="21">
        <v>7</v>
      </c>
      <c r="D34" s="22">
        <v>66629882</v>
      </c>
      <c r="E34" s="10">
        <f>D34/C34</f>
        <v>9518554.57142857</v>
      </c>
      <c r="F34" s="12">
        <v>305</v>
      </c>
      <c r="G34" s="13">
        <v>6.2743</v>
      </c>
      <c r="H34" s="104"/>
    </row>
    <row r="35" spans="2:8" ht="12.75">
      <c r="B35" s="103" t="s">
        <v>30</v>
      </c>
      <c r="C35" s="21">
        <v>19</v>
      </c>
      <c r="D35" s="22">
        <v>76790305</v>
      </c>
      <c r="E35" s="10">
        <f>D35/C35</f>
        <v>4041595</v>
      </c>
      <c r="F35" s="12">
        <v>239</v>
      </c>
      <c r="G35" s="13">
        <v>6.339</v>
      </c>
      <c r="H35" s="104"/>
    </row>
    <row r="36" spans="2:8" ht="13.5" thickBot="1">
      <c r="B36" s="50"/>
      <c r="C36" s="52"/>
      <c r="D36" s="51"/>
      <c r="E36" s="52"/>
      <c r="F36" s="54"/>
      <c r="G36" s="53"/>
      <c r="H36" s="7"/>
    </row>
    <row r="37" spans="2:8" ht="13.5" thickBot="1">
      <c r="B37" s="55" t="s">
        <v>32</v>
      </c>
      <c r="C37" s="56">
        <f>SUM(C31:C36)</f>
        <v>81</v>
      </c>
      <c r="D37" s="56">
        <f>SUM(D31:D35)</f>
        <v>413865759</v>
      </c>
      <c r="E37" s="56">
        <f>D37/C37</f>
        <v>5109453.814814814</v>
      </c>
      <c r="F37" s="57">
        <f>((D31*F31)+(D32*F32)+(D33*F33)+(D34*F34)+(D35*F35))/D37</f>
        <v>248.03182577614496</v>
      </c>
      <c r="G37" s="58">
        <f>((D31*G31)+(D32*G32)+(D33*G33)+(D34*G34)+(D35*G35))/D37</f>
        <v>5.538421800215659</v>
      </c>
      <c r="H37" s="7"/>
    </row>
    <row r="38" spans="2:8" ht="6" customHeight="1">
      <c r="B38" s="7"/>
      <c r="C38" s="7"/>
      <c r="D38" s="7"/>
      <c r="E38" s="7"/>
      <c r="F38" s="7"/>
      <c r="G38" s="7"/>
      <c r="H38" s="7"/>
    </row>
    <row r="39" spans="2:8" ht="12.75">
      <c r="B39" s="24" t="s">
        <v>35</v>
      </c>
      <c r="C39" s="25"/>
      <c r="D39" s="25"/>
      <c r="E39" s="26"/>
      <c r="F39" s="25"/>
      <c r="G39" s="7"/>
      <c r="H39" s="7"/>
    </row>
    <row r="40" spans="2:8" ht="12.75">
      <c r="B40" s="24" t="s">
        <v>36</v>
      </c>
      <c r="C40" s="25"/>
      <c r="D40" s="25"/>
      <c r="E40" s="25"/>
      <c r="F40" s="25"/>
      <c r="G40" s="7"/>
      <c r="H40" s="27"/>
    </row>
    <row r="41" spans="2:8" ht="12.75">
      <c r="B41" s="24" t="s">
        <v>37</v>
      </c>
      <c r="C41" s="25"/>
      <c r="D41" s="25"/>
      <c r="E41" s="25"/>
      <c r="F41" s="25"/>
      <c r="G41" s="27"/>
      <c r="H41" s="7"/>
    </row>
    <row r="42" spans="2:8" ht="12.75">
      <c r="B42" s="24" t="s">
        <v>38</v>
      </c>
      <c r="C42" s="25"/>
      <c r="D42" s="25"/>
      <c r="E42" s="25"/>
      <c r="F42" s="25"/>
      <c r="G42" s="7"/>
      <c r="H42" s="7"/>
    </row>
    <row r="43" spans="2:8" ht="12.75">
      <c r="B43" s="24" t="s">
        <v>39</v>
      </c>
      <c r="C43" s="25"/>
      <c r="D43" s="25"/>
      <c r="E43" s="25"/>
      <c r="F43" s="25"/>
      <c r="G43" s="7"/>
      <c r="H43" s="7"/>
    </row>
    <row r="44" spans="2:8" ht="12.75">
      <c r="B44" s="7"/>
      <c r="C44" s="7"/>
      <c r="D44" s="7"/>
      <c r="E44" s="7"/>
      <c r="F44" s="7"/>
      <c r="G44" s="7"/>
      <c r="H44" s="7"/>
    </row>
    <row r="45" spans="2:8" ht="42.75" customHeight="1">
      <c r="B45" s="7"/>
      <c r="C45" s="7"/>
      <c r="D45" s="7"/>
      <c r="E45" s="7"/>
      <c r="F45" s="7"/>
      <c r="G45" s="7"/>
      <c r="H45" s="7"/>
    </row>
    <row r="46" spans="2:8" ht="12.75">
      <c r="B46" s="7"/>
      <c r="C46" s="7"/>
      <c r="D46" s="7"/>
      <c r="E46" s="7"/>
      <c r="F46" s="7"/>
      <c r="G46" s="7"/>
      <c r="H46" s="7"/>
    </row>
    <row r="47" spans="2:8" ht="12.75">
      <c r="B47" s="7"/>
      <c r="C47" s="7"/>
      <c r="D47" s="7"/>
      <c r="E47" s="7"/>
      <c r="F47" s="7"/>
      <c r="G47" s="7"/>
      <c r="H47" s="7"/>
    </row>
    <row r="48" spans="2:8" ht="12.75">
      <c r="B48" s="7"/>
      <c r="C48" s="7"/>
      <c r="D48" s="7"/>
      <c r="E48" s="7"/>
      <c r="F48" s="7"/>
      <c r="G48" s="7"/>
      <c r="H48" s="7"/>
    </row>
    <row r="49" spans="2:8" ht="12.75">
      <c r="B49" s="7"/>
      <c r="C49" s="7"/>
      <c r="D49" s="7"/>
      <c r="E49" s="7"/>
      <c r="F49" s="7"/>
      <c r="G49" s="7"/>
      <c r="H49" s="7"/>
    </row>
  </sheetData>
  <sheetProtection/>
  <mergeCells count="2">
    <mergeCell ref="B6:B8"/>
    <mergeCell ref="B27:B29"/>
  </mergeCells>
  <printOptions/>
  <pageMargins left="0.7" right="0.7" top="0.75" bottom="0.75" header="0.3" footer="0.3"/>
  <pageSetup orientation="portrait" paperSize="9"/>
  <ignoredErrors>
    <ignoredError sqref="C29:G29 C8:G8" numberStoredAsText="1"/>
    <ignoredError sqref="E10:E22 C24:E24 E31:E35 C37:E3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H49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3.7109375" style="0" customWidth="1"/>
    <col min="3" max="7" width="14.7109375" style="0" customWidth="1"/>
  </cols>
  <sheetData>
    <row r="1" ht="5.25" customHeight="1"/>
    <row r="2" spans="2:8" ht="15.75">
      <c r="B2" s="4" t="s">
        <v>0</v>
      </c>
      <c r="C2" s="5"/>
      <c r="D2" s="5"/>
      <c r="E2" s="5"/>
      <c r="F2" s="5"/>
      <c r="G2" s="5"/>
      <c r="H2" s="5"/>
    </row>
    <row r="3" spans="2:8" ht="15.75">
      <c r="B3" s="6" t="s">
        <v>47</v>
      </c>
      <c r="C3" s="5"/>
      <c r="D3" s="5"/>
      <c r="E3" s="5"/>
      <c r="F3" s="5"/>
      <c r="G3" s="5"/>
      <c r="H3" s="5"/>
    </row>
    <row r="4" spans="2:8" ht="3" customHeight="1">
      <c r="B4" s="28"/>
      <c r="C4" s="7"/>
      <c r="D4" s="7"/>
      <c r="E4" s="7"/>
      <c r="F4" s="7"/>
      <c r="G4" s="7"/>
      <c r="H4" s="7"/>
    </row>
    <row r="5" spans="2:8" ht="15" thickBot="1">
      <c r="B5" s="8" t="s">
        <v>1</v>
      </c>
      <c r="C5" s="8"/>
      <c r="D5" s="8"/>
      <c r="E5" s="8"/>
      <c r="F5" s="8"/>
      <c r="G5" s="8"/>
      <c r="H5" s="8"/>
    </row>
    <row r="6" spans="2:8" ht="12.75">
      <c r="B6" s="60" t="s">
        <v>2</v>
      </c>
      <c r="C6" s="29" t="s">
        <v>3</v>
      </c>
      <c r="D6" s="29" t="s">
        <v>4</v>
      </c>
      <c r="E6" s="30" t="s">
        <v>5</v>
      </c>
      <c r="F6" s="30" t="s">
        <v>6</v>
      </c>
      <c r="G6" s="31" t="s">
        <v>7</v>
      </c>
      <c r="H6" s="7"/>
    </row>
    <row r="7" spans="2:8" ht="12.75">
      <c r="B7" s="61"/>
      <c r="C7" s="32" t="s">
        <v>8</v>
      </c>
      <c r="D7" s="32" t="s">
        <v>9</v>
      </c>
      <c r="E7" s="33" t="s">
        <v>10</v>
      </c>
      <c r="F7" s="33" t="s">
        <v>11</v>
      </c>
      <c r="G7" s="34" t="s">
        <v>12</v>
      </c>
      <c r="H7" s="7"/>
    </row>
    <row r="8" spans="2:8" ht="12.75">
      <c r="B8" s="62"/>
      <c r="C8" s="35" t="s">
        <v>13</v>
      </c>
      <c r="D8" s="35" t="s">
        <v>14</v>
      </c>
      <c r="E8" s="36" t="s">
        <v>15</v>
      </c>
      <c r="F8" s="36" t="s">
        <v>16</v>
      </c>
      <c r="G8" s="37" t="s">
        <v>17</v>
      </c>
      <c r="H8" s="7"/>
    </row>
    <row r="9" spans="2:8" ht="12.75">
      <c r="B9" s="38"/>
      <c r="C9" s="39"/>
      <c r="D9" s="40"/>
      <c r="E9" s="41"/>
      <c r="F9" s="42"/>
      <c r="G9" s="43"/>
      <c r="H9" s="7"/>
    </row>
    <row r="10" spans="2:8" ht="12.75">
      <c r="B10" s="103" t="s">
        <v>18</v>
      </c>
      <c r="C10" s="10">
        <v>1231</v>
      </c>
      <c r="D10" s="11">
        <v>1671666443</v>
      </c>
      <c r="E10" s="11">
        <f aca="true" t="shared" si="0" ref="E10:E22">D10/C10</f>
        <v>1357974.3647441105</v>
      </c>
      <c r="F10" s="12">
        <v>79</v>
      </c>
      <c r="G10" s="13">
        <v>1.965758510593013</v>
      </c>
      <c r="H10" s="104"/>
    </row>
    <row r="11" spans="2:8" ht="12.75">
      <c r="B11" s="103" t="s">
        <v>19</v>
      </c>
      <c r="C11" s="10">
        <v>126</v>
      </c>
      <c r="D11" s="11">
        <v>82611584</v>
      </c>
      <c r="E11" s="11">
        <f t="shared" si="0"/>
        <v>655647.4920634921</v>
      </c>
      <c r="F11" s="12">
        <v>50</v>
      </c>
      <c r="G11" s="13">
        <v>2.134930487109411</v>
      </c>
      <c r="H11" s="104"/>
    </row>
    <row r="12" spans="2:8" ht="12.75">
      <c r="B12" s="103" t="s">
        <v>20</v>
      </c>
      <c r="C12" s="10">
        <v>1860</v>
      </c>
      <c r="D12" s="10">
        <v>2693648330</v>
      </c>
      <c r="E12" s="11">
        <f t="shared" si="0"/>
        <v>1448198.0268817204</v>
      </c>
      <c r="F12" s="12">
        <v>45</v>
      </c>
      <c r="G12" s="13">
        <v>2.1890510393945894</v>
      </c>
      <c r="H12" s="104"/>
    </row>
    <row r="13" spans="2:8" ht="12.75">
      <c r="B13" s="103" t="s">
        <v>21</v>
      </c>
      <c r="C13" s="10">
        <v>303</v>
      </c>
      <c r="D13" s="10">
        <v>304813142</v>
      </c>
      <c r="E13" s="11">
        <f t="shared" si="0"/>
        <v>1005983.9669966997</v>
      </c>
      <c r="F13" s="12">
        <v>45</v>
      </c>
      <c r="G13" s="13">
        <v>2.066583825640956</v>
      </c>
      <c r="H13" s="104"/>
    </row>
    <row r="14" spans="2:8" ht="12.75">
      <c r="B14" s="103" t="s">
        <v>22</v>
      </c>
      <c r="C14" s="10">
        <v>30</v>
      </c>
      <c r="D14" s="10">
        <v>15973815</v>
      </c>
      <c r="E14" s="11">
        <f>D14/C14</f>
        <v>532460.5</v>
      </c>
      <c r="F14" s="12">
        <v>25</v>
      </c>
      <c r="G14" s="13">
        <v>1.9754906176138887</v>
      </c>
      <c r="H14" s="104"/>
    </row>
    <row r="15" spans="2:8" ht="12.75">
      <c r="B15" s="14" t="s">
        <v>23</v>
      </c>
      <c r="C15" s="10">
        <v>97</v>
      </c>
      <c r="D15" s="10">
        <v>72398367</v>
      </c>
      <c r="E15" s="11">
        <f t="shared" si="0"/>
        <v>746374.9175257732</v>
      </c>
      <c r="F15" s="12">
        <v>50</v>
      </c>
      <c r="G15" s="13">
        <v>1.99</v>
      </c>
      <c r="H15" s="104"/>
    </row>
    <row r="16" spans="2:8" ht="12.75">
      <c r="B16" s="105" t="s">
        <v>24</v>
      </c>
      <c r="C16" s="10">
        <v>384</v>
      </c>
      <c r="D16" s="10">
        <v>148059029</v>
      </c>
      <c r="E16" s="11">
        <f t="shared" si="0"/>
        <v>385570.3880208333</v>
      </c>
      <c r="F16" s="12">
        <v>33</v>
      </c>
      <c r="G16" s="13">
        <v>1.9403301733121592</v>
      </c>
      <c r="H16" s="104"/>
    </row>
    <row r="17" spans="2:8" ht="12.75">
      <c r="B17" s="103" t="s">
        <v>26</v>
      </c>
      <c r="C17" s="10">
        <v>633</v>
      </c>
      <c r="D17" s="10">
        <v>480802331</v>
      </c>
      <c r="E17" s="11">
        <f t="shared" si="0"/>
        <v>759561.3443917851</v>
      </c>
      <c r="F17" s="12">
        <v>45</v>
      </c>
      <c r="G17" s="13">
        <v>2.170422891793343</v>
      </c>
      <c r="H17" s="104"/>
    </row>
    <row r="18" spans="2:8" ht="12.75">
      <c r="B18" s="103" t="s">
        <v>27</v>
      </c>
      <c r="C18" s="10">
        <v>124</v>
      </c>
      <c r="D18" s="10">
        <v>77223353</v>
      </c>
      <c r="E18" s="11">
        <f t="shared" si="0"/>
        <v>622768.9758064516</v>
      </c>
      <c r="F18" s="12">
        <v>51</v>
      </c>
      <c r="G18" s="13">
        <v>1.964071106573163</v>
      </c>
      <c r="H18" s="104"/>
    </row>
    <row r="19" spans="2:8" ht="12.75">
      <c r="B19" s="105" t="s">
        <v>28</v>
      </c>
      <c r="C19" s="10">
        <v>432</v>
      </c>
      <c r="D19" s="10">
        <v>1314510966</v>
      </c>
      <c r="E19" s="11">
        <f t="shared" si="0"/>
        <v>3042849.4583333335</v>
      </c>
      <c r="F19" s="12">
        <v>46</v>
      </c>
      <c r="G19" s="13">
        <v>1.4605711870721663</v>
      </c>
      <c r="H19" s="104"/>
    </row>
    <row r="20" spans="2:8" ht="12.75">
      <c r="B20" s="105" t="s">
        <v>29</v>
      </c>
      <c r="C20" s="10">
        <v>459</v>
      </c>
      <c r="D20" s="10">
        <v>586750711</v>
      </c>
      <c r="E20" s="11">
        <f t="shared" si="0"/>
        <v>1278323.9891067538</v>
      </c>
      <c r="F20" s="12">
        <v>52</v>
      </c>
      <c r="G20" s="13">
        <v>2.183784084992783</v>
      </c>
      <c r="H20" s="104"/>
    </row>
    <row r="21" spans="2:8" ht="12.75">
      <c r="B21" s="103" t="s">
        <v>30</v>
      </c>
      <c r="C21" s="10">
        <v>42</v>
      </c>
      <c r="D21" s="10">
        <v>167220406</v>
      </c>
      <c r="E21" s="11">
        <f t="shared" si="0"/>
        <v>3981438.238095238</v>
      </c>
      <c r="F21" s="12">
        <v>34</v>
      </c>
      <c r="G21" s="13">
        <v>2.000926</v>
      </c>
      <c r="H21" s="104"/>
    </row>
    <row r="22" spans="2:8" ht="12.75">
      <c r="B22" s="14" t="s">
        <v>31</v>
      </c>
      <c r="C22" s="15">
        <v>344</v>
      </c>
      <c r="D22" s="16">
        <v>272666405</v>
      </c>
      <c r="E22" s="11">
        <f t="shared" si="0"/>
        <v>792634.898255814</v>
      </c>
      <c r="F22" s="17">
        <v>56</v>
      </c>
      <c r="G22" s="18">
        <v>2.2</v>
      </c>
      <c r="H22" s="104"/>
    </row>
    <row r="23" spans="2:8" ht="13.5" thickBot="1">
      <c r="B23" s="115"/>
      <c r="C23" s="116"/>
      <c r="D23" s="117"/>
      <c r="E23" s="118"/>
      <c r="F23" s="119"/>
      <c r="G23" s="120"/>
      <c r="H23" s="112"/>
    </row>
    <row r="24" spans="2:8" ht="13.5" thickBot="1">
      <c r="B24" s="121" t="s">
        <v>32</v>
      </c>
      <c r="C24" s="122">
        <f>SUM(C10:C22)</f>
        <v>6065</v>
      </c>
      <c r="D24" s="122">
        <f>SUM(D10:D22)</f>
        <v>7888344882</v>
      </c>
      <c r="E24" s="122">
        <f>D24/C24</f>
        <v>1300633.9459192085</v>
      </c>
      <c r="F24" s="123">
        <f>((F10*D10)+(F11*D11)+(F12*D12)+(F13*D13)+(F14*D14)+(F15*D15)+(F16*D16)+(D17*F17)+(D18*F18)+(D19*F19)+(D20*F20)+(D21*F21)+(D22*F22))/D24</f>
        <v>52.930755710460076</v>
      </c>
      <c r="G24" s="124">
        <f>((G10*D10)+(G11*D11)+(G12*D12)+(G13*D13)+(G14*D14)+(G15*D15)+(G16*D16)+(D17*G17)+(D18*G18)+(D19*G19)+(D20*G20)+(D21*G21)+(D22*G22))/D24</f>
        <v>2.000772357101153</v>
      </c>
      <c r="H24" s="7"/>
    </row>
    <row r="25" spans="2:8" ht="12.75">
      <c r="B25" s="28"/>
      <c r="C25" s="7"/>
      <c r="D25" s="7"/>
      <c r="E25" s="7"/>
      <c r="F25" s="7"/>
      <c r="G25" s="19"/>
      <c r="H25" s="7"/>
    </row>
    <row r="26" spans="2:8" ht="15" thickBot="1">
      <c r="B26" s="8" t="s">
        <v>33</v>
      </c>
      <c r="C26" s="7"/>
      <c r="D26" s="7"/>
      <c r="E26" s="7"/>
      <c r="F26" s="7"/>
      <c r="G26" s="19"/>
      <c r="H26" s="7"/>
    </row>
    <row r="27" spans="2:8" ht="12.75">
      <c r="B27" s="60" t="s">
        <v>2</v>
      </c>
      <c r="C27" s="29" t="s">
        <v>3</v>
      </c>
      <c r="D27" s="29" t="s">
        <v>4</v>
      </c>
      <c r="E27" s="30" t="s">
        <v>5</v>
      </c>
      <c r="F27" s="30" t="s">
        <v>6</v>
      </c>
      <c r="G27" s="31" t="s">
        <v>7</v>
      </c>
      <c r="H27" s="7"/>
    </row>
    <row r="28" spans="2:8" ht="12.75">
      <c r="B28" s="61"/>
      <c r="C28" s="32" t="s">
        <v>8</v>
      </c>
      <c r="D28" s="32" t="s">
        <v>9</v>
      </c>
      <c r="E28" s="33" t="s">
        <v>10</v>
      </c>
      <c r="F28" s="33" t="s">
        <v>11</v>
      </c>
      <c r="G28" s="34" t="s">
        <v>12</v>
      </c>
      <c r="H28" s="7"/>
    </row>
    <row r="29" spans="2:8" ht="12.75">
      <c r="B29" s="62"/>
      <c r="C29" s="35" t="s">
        <v>13</v>
      </c>
      <c r="D29" s="35" t="s">
        <v>14</v>
      </c>
      <c r="E29" s="36" t="s">
        <v>15</v>
      </c>
      <c r="F29" s="36" t="s">
        <v>16</v>
      </c>
      <c r="G29" s="37" t="s">
        <v>17</v>
      </c>
      <c r="H29" s="7"/>
    </row>
    <row r="30" spans="2:8" ht="12.75">
      <c r="B30" s="85"/>
      <c r="C30" s="86"/>
      <c r="D30" s="87"/>
      <c r="E30" s="84"/>
      <c r="F30" s="86"/>
      <c r="G30" s="88"/>
      <c r="H30" s="7"/>
    </row>
    <row r="31" spans="2:8" ht="12.75">
      <c r="B31" s="9" t="s">
        <v>20</v>
      </c>
      <c r="C31" s="10">
        <v>35</v>
      </c>
      <c r="D31" s="20">
        <v>179015180</v>
      </c>
      <c r="E31" s="10">
        <f>D31/C31</f>
        <v>5114719.428571428</v>
      </c>
      <c r="F31" s="12">
        <v>274</v>
      </c>
      <c r="G31" s="13">
        <v>5.2171</v>
      </c>
      <c r="H31" s="112"/>
    </row>
    <row r="32" spans="2:8" ht="12.75">
      <c r="B32" s="9" t="s">
        <v>34</v>
      </c>
      <c r="C32" s="10">
        <v>5</v>
      </c>
      <c r="D32" s="20">
        <v>37268659</v>
      </c>
      <c r="E32" s="10">
        <f>D32/C32</f>
        <v>7453731.8</v>
      </c>
      <c r="F32" s="12">
        <v>258</v>
      </c>
      <c r="G32" s="13">
        <v>5.0218</v>
      </c>
      <c r="H32" s="104"/>
    </row>
    <row r="33" spans="2:8" ht="12.75">
      <c r="B33" s="103" t="s">
        <v>18</v>
      </c>
      <c r="C33" s="10">
        <v>3</v>
      </c>
      <c r="D33" s="20">
        <v>9376118</v>
      </c>
      <c r="E33" s="10">
        <f>D33/C33</f>
        <v>3125372.6666666665</v>
      </c>
      <c r="F33" s="12">
        <v>240</v>
      </c>
      <c r="G33" s="13">
        <v>7.1173</v>
      </c>
      <c r="H33" s="114"/>
    </row>
    <row r="34" spans="2:8" ht="12.75">
      <c r="B34" s="105" t="s">
        <v>28</v>
      </c>
      <c r="C34" s="21">
        <v>14</v>
      </c>
      <c r="D34" s="22">
        <v>118093044</v>
      </c>
      <c r="E34" s="10">
        <f>D34/C34</f>
        <v>8435217.42857143</v>
      </c>
      <c r="F34" s="12">
        <v>319</v>
      </c>
      <c r="G34" s="13">
        <v>6.4508</v>
      </c>
      <c r="H34" s="104"/>
    </row>
    <row r="35" spans="2:8" ht="12.75">
      <c r="B35" s="103" t="s">
        <v>30</v>
      </c>
      <c r="C35" s="21">
        <v>16</v>
      </c>
      <c r="D35" s="22">
        <v>56058003</v>
      </c>
      <c r="E35" s="10">
        <f>D35/C35</f>
        <v>3503625.1875</v>
      </c>
      <c r="F35" s="12">
        <v>268</v>
      </c>
      <c r="G35" s="13">
        <v>6.8837</v>
      </c>
      <c r="H35" s="104"/>
    </row>
    <row r="36" spans="2:8" ht="13.5" thickBot="1">
      <c r="B36" s="50"/>
      <c r="C36" s="52"/>
      <c r="D36" s="51"/>
      <c r="E36" s="52"/>
      <c r="F36" s="54"/>
      <c r="G36" s="53"/>
      <c r="H36" s="7"/>
    </row>
    <row r="37" spans="2:8" ht="13.5" thickBot="1">
      <c r="B37" s="55" t="s">
        <v>32</v>
      </c>
      <c r="C37" s="56">
        <f>SUM(C31:C36)</f>
        <v>73</v>
      </c>
      <c r="D37" s="56">
        <f>SUM(D31:D35)</f>
        <v>399811004</v>
      </c>
      <c r="E37" s="56">
        <f>D37/C37</f>
        <v>5476863.068493151</v>
      </c>
      <c r="F37" s="57">
        <f>((D31*F31)+(D32*F32)+(D33*F33)+(D34*F34)+(D35*F35))/D37</f>
        <v>284.16168230827384</v>
      </c>
      <c r="G37" s="58">
        <f>((D31*G31)+(D32*G32)+(D33*G33)+(D34*G34)+(D35*G35))/D37</f>
        <v>5.8415340050818125</v>
      </c>
      <c r="H37" s="7"/>
    </row>
    <row r="38" spans="2:8" ht="6" customHeight="1">
      <c r="B38" s="7"/>
      <c r="C38" s="23"/>
      <c r="D38" s="23"/>
      <c r="E38" s="7"/>
      <c r="F38" s="7"/>
      <c r="G38" s="7"/>
      <c r="H38" s="7"/>
    </row>
    <row r="39" spans="2:8" ht="12.75">
      <c r="B39" s="24" t="s">
        <v>35</v>
      </c>
      <c r="C39" s="25"/>
      <c r="D39" s="25"/>
      <c r="E39" s="26"/>
      <c r="F39" s="25"/>
      <c r="G39" s="7"/>
      <c r="H39" s="7"/>
    </row>
    <row r="40" spans="2:8" ht="12.75">
      <c r="B40" s="24" t="s">
        <v>36</v>
      </c>
      <c r="C40" s="25"/>
      <c r="D40" s="25"/>
      <c r="E40" s="25"/>
      <c r="F40" s="25"/>
      <c r="G40" s="7"/>
      <c r="H40" s="27"/>
    </row>
    <row r="41" spans="2:8" ht="12.75">
      <c r="B41" s="24" t="s">
        <v>37</v>
      </c>
      <c r="C41" s="25"/>
      <c r="D41" s="25"/>
      <c r="E41" s="25"/>
      <c r="F41" s="25"/>
      <c r="G41" s="27"/>
      <c r="H41" s="7"/>
    </row>
    <row r="42" spans="2:8" ht="12.75">
      <c r="B42" s="24" t="s">
        <v>38</v>
      </c>
      <c r="C42" s="25"/>
      <c r="D42" s="25"/>
      <c r="E42" s="25"/>
      <c r="F42" s="25"/>
      <c r="G42" s="7"/>
      <c r="H42" s="7"/>
    </row>
    <row r="43" spans="2:8" ht="12.75">
      <c r="B43" s="24" t="s">
        <v>39</v>
      </c>
      <c r="C43" s="25"/>
      <c r="D43" s="25"/>
      <c r="E43" s="25"/>
      <c r="F43" s="25"/>
      <c r="G43" s="7"/>
      <c r="H43" s="7"/>
    </row>
    <row r="44" spans="2:8" ht="12.75">
      <c r="B44" s="7"/>
      <c r="C44" s="7"/>
      <c r="D44" s="7"/>
      <c r="E44" s="7"/>
      <c r="F44" s="7"/>
      <c r="G44" s="7"/>
      <c r="H44" s="7"/>
    </row>
    <row r="45" spans="2:8" ht="12.75">
      <c r="B45" s="7"/>
      <c r="C45" s="7"/>
      <c r="D45" s="7"/>
      <c r="E45" s="7"/>
      <c r="F45" s="7"/>
      <c r="G45" s="7"/>
      <c r="H45" s="7"/>
    </row>
    <row r="46" spans="2:8" ht="12.75" customHeight="1">
      <c r="B46" s="7"/>
      <c r="C46" s="7"/>
      <c r="D46" s="7"/>
      <c r="E46" s="7"/>
      <c r="F46" s="7"/>
      <c r="G46" s="7"/>
      <c r="H46" s="7"/>
    </row>
    <row r="47" spans="2:8" ht="13.5" customHeight="1">
      <c r="B47" s="7"/>
      <c r="C47" s="7"/>
      <c r="D47" s="7"/>
      <c r="E47" s="7"/>
      <c r="F47" s="7"/>
      <c r="G47" s="7"/>
      <c r="H47" s="7"/>
    </row>
    <row r="48" spans="2:8" ht="12.75">
      <c r="B48" s="7"/>
      <c r="C48" s="7"/>
      <c r="D48" s="7"/>
      <c r="E48" s="7"/>
      <c r="F48" s="7"/>
      <c r="G48" s="7"/>
      <c r="H48" s="7"/>
    </row>
    <row r="49" spans="2:8" ht="12.75">
      <c r="B49" s="7"/>
      <c r="C49" s="7"/>
      <c r="D49" s="7"/>
      <c r="E49" s="7"/>
      <c r="F49" s="7"/>
      <c r="G49" s="7"/>
      <c r="H49" s="7"/>
    </row>
  </sheetData>
  <sheetProtection/>
  <mergeCells count="2">
    <mergeCell ref="B6:B8"/>
    <mergeCell ref="B27:B29"/>
  </mergeCells>
  <printOptions/>
  <pageMargins left="0.7" right="0.7" top="0.75" bottom="0.75" header="0.3" footer="0.3"/>
  <pageSetup horizontalDpi="600" verticalDpi="600" orientation="portrait" r:id="rId1"/>
  <ignoredErrors>
    <ignoredError sqref="C8:G8 C29:G29" numberStoredAsText="1"/>
    <ignoredError sqref="E10:E22 C24:E24 E31:E35 C37:E3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H48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3.8515625" style="0" customWidth="1"/>
    <col min="3" max="7" width="14.7109375" style="0" customWidth="1"/>
  </cols>
  <sheetData>
    <row r="1" ht="5.25" customHeight="1"/>
    <row r="2" spans="2:8" ht="15.75">
      <c r="B2" s="4" t="s">
        <v>0</v>
      </c>
      <c r="C2" s="5"/>
      <c r="D2" s="5"/>
      <c r="E2" s="5"/>
      <c r="F2" s="5"/>
      <c r="G2" s="5"/>
      <c r="H2" s="5"/>
    </row>
    <row r="3" spans="2:8" ht="15.75">
      <c r="B3" s="6" t="s">
        <v>48</v>
      </c>
      <c r="C3" s="5"/>
      <c r="D3" s="5"/>
      <c r="E3" s="5"/>
      <c r="F3" s="5"/>
      <c r="G3" s="5"/>
      <c r="H3" s="5"/>
    </row>
    <row r="4" spans="2:8" ht="4.5" customHeight="1">
      <c r="B4" s="28"/>
      <c r="C4" s="7"/>
      <c r="D4" s="7"/>
      <c r="E4" s="7"/>
      <c r="F4" s="7"/>
      <c r="G4" s="7"/>
      <c r="H4" s="7"/>
    </row>
    <row r="5" spans="2:8" ht="15" thickBot="1">
      <c r="B5" s="8" t="s">
        <v>1</v>
      </c>
      <c r="C5" s="8"/>
      <c r="D5" s="8"/>
      <c r="E5" s="8"/>
      <c r="F5" s="8"/>
      <c r="G5" s="8"/>
      <c r="H5" s="8"/>
    </row>
    <row r="6" spans="2:8" ht="12.75">
      <c r="B6" s="60" t="s">
        <v>2</v>
      </c>
      <c r="C6" s="29" t="s">
        <v>3</v>
      </c>
      <c r="D6" s="29" t="s">
        <v>4</v>
      </c>
      <c r="E6" s="30" t="s">
        <v>5</v>
      </c>
      <c r="F6" s="30" t="s">
        <v>6</v>
      </c>
      <c r="G6" s="31" t="s">
        <v>7</v>
      </c>
      <c r="H6" s="7"/>
    </row>
    <row r="7" spans="2:8" ht="12.75">
      <c r="B7" s="61"/>
      <c r="C7" s="32" t="s">
        <v>8</v>
      </c>
      <c r="D7" s="32" t="s">
        <v>9</v>
      </c>
      <c r="E7" s="33" t="s">
        <v>10</v>
      </c>
      <c r="F7" s="33" t="s">
        <v>11</v>
      </c>
      <c r="G7" s="34" t="s">
        <v>12</v>
      </c>
      <c r="H7" s="7"/>
    </row>
    <row r="8" spans="2:8" ht="12.75">
      <c r="B8" s="62"/>
      <c r="C8" s="35" t="s">
        <v>13</v>
      </c>
      <c r="D8" s="35" t="s">
        <v>14</v>
      </c>
      <c r="E8" s="36" t="s">
        <v>15</v>
      </c>
      <c r="F8" s="36" t="s">
        <v>16</v>
      </c>
      <c r="G8" s="37" t="s">
        <v>17</v>
      </c>
      <c r="H8" s="7"/>
    </row>
    <row r="9" spans="2:8" ht="12.75">
      <c r="B9" s="38"/>
      <c r="C9" s="39"/>
      <c r="D9" s="40"/>
      <c r="E9" s="41"/>
      <c r="F9" s="42"/>
      <c r="G9" s="43"/>
      <c r="H9" s="7"/>
    </row>
    <row r="10" spans="2:8" ht="12.75">
      <c r="B10" s="103" t="s">
        <v>18</v>
      </c>
      <c r="C10" s="10">
        <v>1232</v>
      </c>
      <c r="D10" s="11">
        <v>1636752927</v>
      </c>
      <c r="E10" s="11">
        <f aca="true" t="shared" si="0" ref="E10:E22">D10/C10</f>
        <v>1328533.2199675324</v>
      </c>
      <c r="F10" s="12">
        <v>79</v>
      </c>
      <c r="G10" s="13">
        <v>2.0149473801368676</v>
      </c>
      <c r="H10" s="104"/>
    </row>
    <row r="11" spans="2:8" ht="12.75">
      <c r="B11" s="103" t="s">
        <v>19</v>
      </c>
      <c r="C11" s="10">
        <v>165</v>
      </c>
      <c r="D11" s="11">
        <v>95144328</v>
      </c>
      <c r="E11" s="11">
        <f t="shared" si="0"/>
        <v>576632.2909090909</v>
      </c>
      <c r="F11" s="12">
        <v>47</v>
      </c>
      <c r="G11" s="13">
        <v>2.1262798787122654</v>
      </c>
      <c r="H11" s="104"/>
    </row>
    <row r="12" spans="2:8" ht="12.75">
      <c r="B12" s="103" t="s">
        <v>20</v>
      </c>
      <c r="C12" s="10">
        <v>2146</v>
      </c>
      <c r="D12" s="10">
        <v>2873696567</v>
      </c>
      <c r="E12" s="11">
        <f t="shared" si="0"/>
        <v>1339094.3928238584</v>
      </c>
      <c r="F12" s="12">
        <v>47</v>
      </c>
      <c r="G12" s="13">
        <v>2.1608908722268727</v>
      </c>
      <c r="H12" s="104"/>
    </row>
    <row r="13" spans="2:8" ht="12.75">
      <c r="B13" s="103" t="s">
        <v>21</v>
      </c>
      <c r="C13" s="10">
        <v>305</v>
      </c>
      <c r="D13" s="10">
        <v>276592205</v>
      </c>
      <c r="E13" s="11">
        <f t="shared" si="0"/>
        <v>906859.6885245901</v>
      </c>
      <c r="F13" s="12">
        <v>45</v>
      </c>
      <c r="G13" s="13">
        <v>2.128333794294745</v>
      </c>
      <c r="H13" s="104"/>
    </row>
    <row r="14" spans="2:8" ht="12.75">
      <c r="B14" s="103" t="s">
        <v>22</v>
      </c>
      <c r="C14" s="10">
        <v>70</v>
      </c>
      <c r="D14" s="10">
        <v>43735541</v>
      </c>
      <c r="E14" s="11">
        <f>D14/C14</f>
        <v>624793.4428571429</v>
      </c>
      <c r="F14" s="12">
        <v>26</v>
      </c>
      <c r="G14" s="13">
        <v>2.0107946253597273</v>
      </c>
      <c r="H14" s="104"/>
    </row>
    <row r="15" spans="2:8" ht="12.75">
      <c r="B15" s="14" t="s">
        <v>23</v>
      </c>
      <c r="C15" s="10">
        <v>76</v>
      </c>
      <c r="D15" s="10">
        <v>63029177</v>
      </c>
      <c r="E15" s="11">
        <f t="shared" si="0"/>
        <v>829331.2763157894</v>
      </c>
      <c r="F15" s="12">
        <v>49</v>
      </c>
      <c r="G15" s="13">
        <v>1.99</v>
      </c>
      <c r="H15" s="104"/>
    </row>
    <row r="16" spans="2:8" ht="12.75">
      <c r="B16" s="105" t="s">
        <v>24</v>
      </c>
      <c r="C16" s="10">
        <v>548</v>
      </c>
      <c r="D16" s="10">
        <v>207255550</v>
      </c>
      <c r="E16" s="11">
        <f t="shared" si="0"/>
        <v>378203.5583941606</v>
      </c>
      <c r="F16" s="12">
        <v>33</v>
      </c>
      <c r="G16" s="13">
        <v>1.9428796688436087</v>
      </c>
      <c r="H16" s="104"/>
    </row>
    <row r="17" spans="2:8" ht="12.75">
      <c r="B17" s="103" t="s">
        <v>26</v>
      </c>
      <c r="C17" s="10">
        <v>856</v>
      </c>
      <c r="D17" s="10">
        <v>651316487</v>
      </c>
      <c r="E17" s="11">
        <f t="shared" si="0"/>
        <v>760883.7464953271</v>
      </c>
      <c r="F17" s="12">
        <v>45</v>
      </c>
      <c r="G17" s="13">
        <v>2.1608979146262577</v>
      </c>
      <c r="H17" s="104"/>
    </row>
    <row r="18" spans="2:8" ht="12.75">
      <c r="B18" s="103" t="s">
        <v>27</v>
      </c>
      <c r="C18" s="10">
        <v>122</v>
      </c>
      <c r="D18" s="10">
        <v>83033752</v>
      </c>
      <c r="E18" s="11">
        <f t="shared" si="0"/>
        <v>680604.524590164</v>
      </c>
      <c r="F18" s="12">
        <v>54</v>
      </c>
      <c r="G18" s="13">
        <v>1.9642680089898865</v>
      </c>
      <c r="H18" s="104"/>
    </row>
    <row r="19" spans="2:8" ht="12.75">
      <c r="B19" s="105" t="s">
        <v>28</v>
      </c>
      <c r="C19" s="10">
        <v>589</v>
      </c>
      <c r="D19" s="10">
        <v>1742163947</v>
      </c>
      <c r="E19" s="11">
        <f t="shared" si="0"/>
        <v>2957833.5263157897</v>
      </c>
      <c r="F19" s="12">
        <v>48</v>
      </c>
      <c r="G19" s="13">
        <v>1.500910552369501</v>
      </c>
      <c r="H19" s="104"/>
    </row>
    <row r="20" spans="2:8" ht="12.75">
      <c r="B20" s="105" t="s">
        <v>29</v>
      </c>
      <c r="C20" s="10">
        <v>646</v>
      </c>
      <c r="D20" s="10">
        <v>736810199</v>
      </c>
      <c r="E20" s="11">
        <f t="shared" si="0"/>
        <v>1140573.0634674923</v>
      </c>
      <c r="F20" s="12">
        <v>51</v>
      </c>
      <c r="G20" s="13">
        <v>2.191519415463466</v>
      </c>
      <c r="H20" s="104"/>
    </row>
    <row r="21" spans="2:8" ht="12.75">
      <c r="B21" s="103" t="s">
        <v>30</v>
      </c>
      <c r="C21" s="10">
        <v>26</v>
      </c>
      <c r="D21" s="10">
        <v>103321922</v>
      </c>
      <c r="E21" s="11">
        <f t="shared" si="0"/>
        <v>3973920.076923077</v>
      </c>
      <c r="F21" s="12">
        <v>43</v>
      </c>
      <c r="G21" s="13">
        <v>1.9933762</v>
      </c>
      <c r="H21" s="104"/>
    </row>
    <row r="22" spans="2:8" ht="12.75">
      <c r="B22" s="14" t="s">
        <v>31</v>
      </c>
      <c r="C22" s="15">
        <v>537</v>
      </c>
      <c r="D22" s="16">
        <v>326429418</v>
      </c>
      <c r="E22" s="11">
        <f t="shared" si="0"/>
        <v>607876.0111731844</v>
      </c>
      <c r="F22" s="17">
        <v>55</v>
      </c>
      <c r="G22" s="18">
        <v>2.2</v>
      </c>
      <c r="H22" s="104"/>
    </row>
    <row r="23" spans="2:8" ht="13.5" thickBot="1">
      <c r="B23" s="115"/>
      <c r="C23" s="116"/>
      <c r="D23" s="117"/>
      <c r="E23" s="118"/>
      <c r="F23" s="119"/>
      <c r="G23" s="120"/>
      <c r="H23" s="104"/>
    </row>
    <row r="24" spans="2:8" ht="13.5" thickBot="1">
      <c r="B24" s="121" t="s">
        <v>32</v>
      </c>
      <c r="C24" s="122">
        <f>SUM(C10:C22)</f>
        <v>7318</v>
      </c>
      <c r="D24" s="122">
        <f>SUM(D10:D22)</f>
        <v>8839282020</v>
      </c>
      <c r="E24" s="122">
        <f>D24/C24</f>
        <v>1207882.2109866084</v>
      </c>
      <c r="F24" s="123">
        <f>((F10*D10)+(F11*D11)+(F12*D12)+(F13*D13)+(F14*D14)+(F15*D15)+(F16*D16)+(D17*F17)+(D18*F18)+(D19*F19)+(D20*F20)+(D21*F21)+(D22*F22))/D24</f>
        <v>53.142478440347354</v>
      </c>
      <c r="G24" s="124">
        <f>((G10*D10)+(G11*D11)+(G12*D12)+(G13*D13)+(G14*D14)+(G15*D15)+(G16*D16)+(D17*G17)+(D18*G18)+(D19*G19)+(D20*G20)+(D21*G21)+(D22*G22))/D24</f>
        <v>1.9955175983618014</v>
      </c>
      <c r="H24" s="102"/>
    </row>
    <row r="25" spans="2:8" ht="12.75">
      <c r="B25" s="28"/>
      <c r="C25" s="7"/>
      <c r="D25" s="7"/>
      <c r="E25" s="7"/>
      <c r="F25" s="7"/>
      <c r="G25" s="19"/>
      <c r="H25" s="7"/>
    </row>
    <row r="26" spans="2:8" ht="15" thickBot="1">
      <c r="B26" s="8" t="s">
        <v>33</v>
      </c>
      <c r="C26" s="7"/>
      <c r="D26" s="7"/>
      <c r="E26" s="7"/>
      <c r="F26" s="7"/>
      <c r="G26" s="19"/>
      <c r="H26" s="7"/>
    </row>
    <row r="27" spans="2:8" ht="12.75">
      <c r="B27" s="60" t="s">
        <v>2</v>
      </c>
      <c r="C27" s="29" t="s">
        <v>3</v>
      </c>
      <c r="D27" s="29" t="s">
        <v>4</v>
      </c>
      <c r="E27" s="30" t="s">
        <v>5</v>
      </c>
      <c r="F27" s="30" t="s">
        <v>6</v>
      </c>
      <c r="G27" s="31" t="s">
        <v>7</v>
      </c>
      <c r="H27" s="7"/>
    </row>
    <row r="28" spans="2:8" ht="12.75">
      <c r="B28" s="61"/>
      <c r="C28" s="32" t="s">
        <v>8</v>
      </c>
      <c r="D28" s="32" t="s">
        <v>9</v>
      </c>
      <c r="E28" s="33" t="s">
        <v>10</v>
      </c>
      <c r="F28" s="33" t="s">
        <v>11</v>
      </c>
      <c r="G28" s="34" t="s">
        <v>12</v>
      </c>
      <c r="H28" s="7"/>
    </row>
    <row r="29" spans="2:8" ht="12.75">
      <c r="B29" s="62"/>
      <c r="C29" s="35" t="s">
        <v>13</v>
      </c>
      <c r="D29" s="35" t="s">
        <v>14</v>
      </c>
      <c r="E29" s="36" t="s">
        <v>15</v>
      </c>
      <c r="F29" s="36" t="s">
        <v>16</v>
      </c>
      <c r="G29" s="37" t="s">
        <v>17</v>
      </c>
      <c r="H29" s="7"/>
    </row>
    <row r="30" spans="2:8" ht="12.75">
      <c r="B30" s="85"/>
      <c r="C30" s="86"/>
      <c r="D30" s="87"/>
      <c r="E30" s="84"/>
      <c r="F30" s="86"/>
      <c r="G30" s="88"/>
      <c r="H30" s="7"/>
    </row>
    <row r="31" spans="2:8" ht="12.75">
      <c r="B31" s="9" t="s">
        <v>20</v>
      </c>
      <c r="C31" s="10">
        <v>33</v>
      </c>
      <c r="D31" s="20">
        <v>179418675</v>
      </c>
      <c r="E31" s="10">
        <f>D31/C31</f>
        <v>5436929.545454546</v>
      </c>
      <c r="F31" s="12">
        <v>267</v>
      </c>
      <c r="G31" s="13">
        <v>5.2536</v>
      </c>
      <c r="H31" s="112"/>
    </row>
    <row r="32" spans="2:8" ht="12.75">
      <c r="B32" s="9" t="s">
        <v>34</v>
      </c>
      <c r="C32" s="10">
        <v>7</v>
      </c>
      <c r="D32" s="20">
        <v>54880334</v>
      </c>
      <c r="E32" s="10">
        <f>D32/C32</f>
        <v>7840047.714285715</v>
      </c>
      <c r="F32" s="12">
        <v>298</v>
      </c>
      <c r="G32" s="13">
        <v>5.0868</v>
      </c>
      <c r="H32" s="104"/>
    </row>
    <row r="33" spans="2:8" ht="12.75">
      <c r="B33" s="103" t="s">
        <v>18</v>
      </c>
      <c r="C33" s="10">
        <v>6</v>
      </c>
      <c r="D33" s="20">
        <v>26075127</v>
      </c>
      <c r="E33" s="10">
        <f>D33/C33</f>
        <v>4345854.5</v>
      </c>
      <c r="F33" s="12">
        <v>240</v>
      </c>
      <c r="G33" s="13">
        <v>6.9551</v>
      </c>
      <c r="H33" s="114"/>
    </row>
    <row r="34" spans="2:8" ht="12.75">
      <c r="B34" s="105" t="s">
        <v>28</v>
      </c>
      <c r="C34" s="21">
        <v>2</v>
      </c>
      <c r="D34" s="22">
        <v>23857089</v>
      </c>
      <c r="E34" s="10">
        <f>D34/C34</f>
        <v>11928544.5</v>
      </c>
      <c r="F34" s="12">
        <v>271</v>
      </c>
      <c r="G34" s="13">
        <v>6.4102</v>
      </c>
      <c r="H34" s="104"/>
    </row>
    <row r="35" spans="2:8" ht="3" customHeight="1">
      <c r="B35" s="103" t="s">
        <v>30</v>
      </c>
      <c r="C35" s="21">
        <v>10</v>
      </c>
      <c r="D35" s="22">
        <v>37832768</v>
      </c>
      <c r="E35" s="10">
        <f>D35/C35</f>
        <v>3783276.8</v>
      </c>
      <c r="F35" s="12">
        <v>292</v>
      </c>
      <c r="G35" s="13">
        <v>6.797</v>
      </c>
      <c r="H35" s="104"/>
    </row>
    <row r="36" spans="2:8" ht="13.5" thickBot="1">
      <c r="B36" s="50"/>
      <c r="C36" s="52"/>
      <c r="D36" s="51"/>
      <c r="E36" s="52"/>
      <c r="F36" s="54"/>
      <c r="G36" s="53"/>
      <c r="H36" s="7"/>
    </row>
    <row r="37" spans="2:8" ht="13.5" thickBot="1">
      <c r="B37" s="55" t="s">
        <v>32</v>
      </c>
      <c r="C37" s="56">
        <f>SUM(C31:C36)</f>
        <v>58</v>
      </c>
      <c r="D37" s="56">
        <f>SUM(D31:D35)</f>
        <v>322063993</v>
      </c>
      <c r="E37" s="56">
        <f>D37/C37</f>
        <v>5552827.4655172415</v>
      </c>
      <c r="F37" s="57">
        <f>((D31*F31)+(D32*F32)+(D33*F33)+(D34*F34)+(D35*F35))/D37</f>
        <v>273.32951688268986</v>
      </c>
      <c r="G37" s="58">
        <f>((D31*G31)+(D32*G32)+(D33*G33)+(D34*G34)+(D35*G35))/D37</f>
        <v>5.629913387345662</v>
      </c>
      <c r="H37" s="7"/>
    </row>
    <row r="38" spans="2:8" ht="4.5" customHeight="1">
      <c r="B38" s="7"/>
      <c r="C38" s="23"/>
      <c r="D38" s="23"/>
      <c r="E38" s="7"/>
      <c r="F38" s="7"/>
      <c r="G38" s="7"/>
      <c r="H38" s="7"/>
    </row>
    <row r="39" spans="2:8" ht="12.75">
      <c r="B39" s="24" t="s">
        <v>35</v>
      </c>
      <c r="C39" s="25"/>
      <c r="D39" s="25"/>
      <c r="E39" s="26"/>
      <c r="F39" s="25"/>
      <c r="G39" s="7"/>
      <c r="H39" s="7"/>
    </row>
    <row r="40" spans="2:8" ht="12.75">
      <c r="B40" s="24" t="s">
        <v>36</v>
      </c>
      <c r="C40" s="25"/>
      <c r="D40" s="25"/>
      <c r="E40" s="25"/>
      <c r="F40" s="25"/>
      <c r="G40" s="7"/>
      <c r="H40" s="27"/>
    </row>
    <row r="41" spans="2:8" ht="12.75">
      <c r="B41" s="24" t="s">
        <v>37</v>
      </c>
      <c r="C41" s="25"/>
      <c r="D41" s="25"/>
      <c r="E41" s="25"/>
      <c r="F41" s="25"/>
      <c r="G41" s="27"/>
      <c r="H41" s="7"/>
    </row>
    <row r="42" spans="2:8" ht="14.25" customHeight="1">
      <c r="B42" s="24" t="s">
        <v>38</v>
      </c>
      <c r="C42" s="25"/>
      <c r="D42" s="25"/>
      <c r="E42" s="25"/>
      <c r="F42" s="25"/>
      <c r="G42" s="7"/>
      <c r="H42" s="7"/>
    </row>
    <row r="43" spans="2:8" ht="12.75">
      <c r="B43" s="24" t="s">
        <v>39</v>
      </c>
      <c r="C43" s="25"/>
      <c r="D43" s="25"/>
      <c r="E43" s="25"/>
      <c r="F43" s="25"/>
      <c r="G43" s="7"/>
      <c r="H43" s="7"/>
    </row>
    <row r="44" spans="2:8" ht="12.75">
      <c r="B44" s="7"/>
      <c r="C44" s="7"/>
      <c r="D44" s="7"/>
      <c r="E44" s="7"/>
      <c r="F44" s="7"/>
      <c r="G44" s="7"/>
      <c r="H44" s="7"/>
    </row>
    <row r="45" spans="2:8" ht="12.75">
      <c r="B45" s="7"/>
      <c r="C45" s="7"/>
      <c r="D45" s="7"/>
      <c r="E45" s="7"/>
      <c r="F45" s="7"/>
      <c r="G45" s="7"/>
      <c r="H45" s="7"/>
    </row>
    <row r="46" spans="2:8" ht="12.75">
      <c r="B46" s="7"/>
      <c r="C46" s="7"/>
      <c r="D46" s="7"/>
      <c r="E46" s="7"/>
      <c r="F46" s="7"/>
      <c r="G46" s="7"/>
      <c r="H46" s="7"/>
    </row>
    <row r="47" spans="2:8" ht="12.75">
      <c r="B47" s="7"/>
      <c r="C47" s="7"/>
      <c r="D47" s="7"/>
      <c r="E47" s="7"/>
      <c r="F47" s="7"/>
      <c r="G47" s="7"/>
      <c r="H47" s="7"/>
    </row>
    <row r="48" spans="2:8" ht="12.75">
      <c r="B48" s="7"/>
      <c r="C48" s="7"/>
      <c r="D48" s="7"/>
      <c r="E48" s="7"/>
      <c r="F48" s="7"/>
      <c r="G48" s="7"/>
      <c r="H48" s="7"/>
    </row>
  </sheetData>
  <sheetProtection/>
  <mergeCells count="2">
    <mergeCell ref="B6:B8"/>
    <mergeCell ref="B27:B29"/>
  </mergeCells>
  <printOptions/>
  <pageMargins left="0.7" right="0.7" top="0.75" bottom="0.75" header="0.3" footer="0.3"/>
  <pageSetup orientation="portrait" paperSize="9"/>
  <ignoredErrors>
    <ignoredError sqref="C8:G8 C29:G29" numberStoredAsText="1"/>
    <ignoredError sqref="E10:E22 C24:E24 E31:E35 C37:E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dacortes</dc:creator>
  <cp:keywords/>
  <dc:description/>
  <cp:lastModifiedBy>Seda Espejo Salvador</cp:lastModifiedBy>
  <cp:lastPrinted>2010-11-15T19:39:49Z</cp:lastPrinted>
  <dcterms:created xsi:type="dcterms:W3CDTF">2009-09-10T19:54:31Z</dcterms:created>
  <dcterms:modified xsi:type="dcterms:W3CDTF">2013-07-09T20:56:49Z</dcterms:modified>
  <cp:category/>
  <cp:version/>
  <cp:contentType/>
  <cp:contentStatus/>
</cp:coreProperties>
</file>