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9720" windowHeight="4380" tabRatio="533" activeTab="0"/>
  </bookViews>
  <sheets>
    <sheet name="A RESERVAS 528" sheetId="1" r:id="rId1"/>
    <sheet name="B RESERVAS 778" sheetId="2" r:id="rId2"/>
    <sheet name="C RESERVAS 967" sheetId="3" r:id="rId3"/>
  </sheets>
  <definedNames>
    <definedName name="\b" localSheetId="1">'B RESERVAS 778'!$C$23:$C$26</definedName>
    <definedName name="\b" localSheetId="2">'C RESERVAS 967'!$A$46:$B$54</definedName>
    <definedName name="\g" localSheetId="1">'B RESERVAS 778'!$B$23</definedName>
    <definedName name="\g" localSheetId="2">'C RESERVAS 967'!$D$46</definedName>
    <definedName name="\i" localSheetId="1">'B RESERVAS 778'!$D$23</definedName>
    <definedName name="\i" localSheetId="2">'C RESERVAS 967'!$E$46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A_impresión_IM" localSheetId="0">'A RESERVAS 528'!$A$1:$I$53</definedName>
    <definedName name="A_impresión_IM" localSheetId="1">'B RESERVAS 778'!$A$1:$F$16</definedName>
    <definedName name="A_impresión_IM" localSheetId="2">'C RESERVAS 967'!$A$1:$M$43</definedName>
    <definedName name="_xlnm.Print_Area" localSheetId="0">'A RESERVAS 528'!$A$1:$H$53</definedName>
    <definedName name="_xlnm.Print_Area" localSheetId="1">'B RESERVAS 778'!$B$1:$F$17</definedName>
    <definedName name="_xlnm.Print_Area" localSheetId="2">'C RESERVAS 967'!$A$1:$L$43</definedName>
    <definedName name="GUIONES" localSheetId="1">'B RESERVAS 778'!$B$7</definedName>
    <definedName name="GUIONES" localSheetId="2">'C RESERVAS 967'!$A$8</definedName>
    <definedName name="PESOS" localSheetId="1">'B RESERVAS 778'!#REF!</definedName>
    <definedName name="PESOS" localSheetId="2">'C RESERVAS 967'!$O$42</definedName>
  </definedNames>
  <calcPr fullCalcOnLoad="1"/>
</workbook>
</file>

<file path=xl/sharedStrings.xml><?xml version="1.0" encoding="utf-8"?>
<sst xmlns="http://schemas.openxmlformats.org/spreadsheetml/2006/main" count="124" uniqueCount="61">
  <si>
    <t>A. RESERVAS SEGURO DE INVALIDEZ Y SOBREVIVENCIA (Circular Nº 528)</t>
  </si>
  <si>
    <t>Sociedad</t>
  </si>
  <si>
    <t>A.F.P.</t>
  </si>
  <si>
    <t>Número</t>
  </si>
  <si>
    <t>Total</t>
  </si>
  <si>
    <t>Santa María</t>
  </si>
  <si>
    <t>Unión</t>
  </si>
  <si>
    <t>Chilena Consolidada</t>
  </si>
  <si>
    <t>El Libertador</t>
  </si>
  <si>
    <t>Consorcio Nacional</t>
  </si>
  <si>
    <t>Alameda</t>
  </si>
  <si>
    <t>Provida</t>
  </si>
  <si>
    <t>Habitat</t>
  </si>
  <si>
    <t>Euroamérica</t>
  </si>
  <si>
    <t>Concordia</t>
  </si>
  <si>
    <t>Cuprum</t>
  </si>
  <si>
    <t>Invierta</t>
  </si>
  <si>
    <t>Planvital</t>
  </si>
  <si>
    <t>San Cristóbal</t>
  </si>
  <si>
    <t>Summa</t>
  </si>
  <si>
    <t>Magister</t>
  </si>
  <si>
    <t>Protección</t>
  </si>
  <si>
    <t>Renta Nacional</t>
  </si>
  <si>
    <t>TOTAL</t>
  </si>
  <si>
    <t>TOTAL (miles de pesos)</t>
  </si>
  <si>
    <t>B. RESERVAS DE SINIESTROS SEGURO DE A.F.P. (Circular Nº 778)</t>
  </si>
  <si>
    <t xml:space="preserve">         Número</t>
  </si>
  <si>
    <t>Monto</t>
  </si>
  <si>
    <t>C. RESERVAS DE SINIESTROS SEGURO DE A.F.P. (Circular Nº 967)</t>
  </si>
  <si>
    <t>I  N  V  A  L  I  D  E  Z</t>
  </si>
  <si>
    <t xml:space="preserve">     INVALIDOS</t>
  </si>
  <si>
    <t>INVAL.TRANSIT.FALLEC.</t>
  </si>
  <si>
    <t>OYNR</t>
  </si>
  <si>
    <t xml:space="preserve"> Monto</t>
  </si>
  <si>
    <t>Bansander</t>
  </si>
  <si>
    <t xml:space="preserve">Total  </t>
  </si>
  <si>
    <t xml:space="preserve">    Monto</t>
  </si>
  <si>
    <t xml:space="preserve">  Monto</t>
  </si>
  <si>
    <t>Invalidez</t>
  </si>
  <si>
    <t xml:space="preserve">              S O B R E V I V E N C I A</t>
  </si>
  <si>
    <t xml:space="preserve">        Liquidados y en proceso </t>
  </si>
  <si>
    <t xml:space="preserve">      Liquidados y en proceso </t>
  </si>
  <si>
    <t xml:space="preserve">                   S O B R E V I V E N C I A</t>
  </si>
  <si>
    <t>Summa-Bansander</t>
  </si>
  <si>
    <t>Principal</t>
  </si>
  <si>
    <t>ING</t>
  </si>
  <si>
    <t>Metlife</t>
  </si>
  <si>
    <t>Security</t>
  </si>
  <si>
    <t>BBVA</t>
  </si>
  <si>
    <t>Penta</t>
  </si>
  <si>
    <t>Liquidados y en proceso</t>
  </si>
  <si>
    <t>Sobrevivencia</t>
  </si>
  <si>
    <t>Cruz del Sur</t>
  </si>
  <si>
    <t>Bice</t>
  </si>
  <si>
    <t>Interamericana</t>
  </si>
  <si>
    <t>Unión Rentas</t>
  </si>
  <si>
    <t>Capital</t>
  </si>
  <si>
    <t>Concordia D- Magister D</t>
  </si>
  <si>
    <t>Corp Seguros</t>
  </si>
  <si>
    <t xml:space="preserve">     (al 31 de marzo de 2010, montos expresados en U.F.)</t>
  </si>
  <si>
    <t>U.F. al 31.03.2010 $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</si>
</sst>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Pts&quot;;\-#,##0&quot; Pts&quot;"/>
    <numFmt numFmtId="189" formatCode="#,##0&quot; Pts&quot;;[Red]\-#,##0&quot; Pts&quot;"/>
    <numFmt numFmtId="190" formatCode="#,##0.00&quot; Pts&quot;;\-#,##0.00&quot; Pts&quot;"/>
    <numFmt numFmtId="191" formatCode="#,##0.00&quot; Pts&quot;;[Red]\-#,##0.00&quot; Pts&quot;"/>
    <numFmt numFmtId="192" formatCode="General_)"/>
    <numFmt numFmtId="193" formatCode="#,##0.000;[Red]\-#,##0.000"/>
    <numFmt numFmtId="194" formatCode="#,##0.0000;[Red]\-#,##0.0000"/>
    <numFmt numFmtId="195" formatCode="#,##0.00000;[Red]\-#,##0.00000"/>
    <numFmt numFmtId="196" formatCode="0.00000_)"/>
    <numFmt numFmtId="197" formatCode="#,##0[$€];[Red]\-#,##0[$€]"/>
    <numFmt numFmtId="198" formatCode="#,##0.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</numFmts>
  <fonts count="21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0"/>
      <color indexed="16"/>
      <name val="Times New Roman"/>
      <family val="1"/>
    </font>
    <font>
      <sz val="10"/>
      <color indexed="18"/>
      <name val="Times New Roman"/>
      <family val="1"/>
    </font>
    <font>
      <sz val="10"/>
      <color indexed="14"/>
      <name val="Times New Roman"/>
      <family val="1"/>
    </font>
    <font>
      <sz val="10"/>
      <color indexed="14"/>
      <name val="Courier"/>
      <family val="3"/>
    </font>
    <font>
      <sz val="8"/>
      <name val="Courier"/>
      <family val="0"/>
    </font>
    <font>
      <u val="single"/>
      <sz val="10"/>
      <name val="Times New Roman"/>
      <family val="1"/>
    </font>
    <font>
      <sz val="9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9"/>
      <color indexed="12"/>
      <name val="Arial"/>
      <family val="2"/>
    </font>
    <font>
      <sz val="10"/>
      <color indexed="20"/>
      <name val="Times New Roman"/>
      <family val="1"/>
    </font>
    <font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>
        <color indexed="63"/>
      </left>
      <right style="hair"/>
      <top style="hair">
        <color indexed="12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12"/>
      </right>
      <top style="thin"/>
      <bottom>
        <color indexed="63"/>
      </bottom>
    </border>
  </borders>
  <cellStyleXfs count="24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37" fontId="0" fillId="0" borderId="0">
      <alignment/>
      <protection/>
    </xf>
    <xf numFmtId="9" fontId="4" fillId="0" borderId="0" applyFont="0" applyFill="0" applyBorder="0" applyAlignment="0" applyProtection="0"/>
  </cellStyleXfs>
  <cellXfs count="190">
    <xf numFmtId="192" fontId="0" fillId="0" borderId="0" xfId="0" applyAlignment="1">
      <alignment/>
    </xf>
    <xf numFmtId="37" fontId="6" fillId="0" borderId="0" xfId="22" applyFont="1">
      <alignment/>
      <protection/>
    </xf>
    <xf numFmtId="37" fontId="7" fillId="0" borderId="0" xfId="22" applyFont="1" applyAlignment="1" applyProtection="1" quotePrefix="1">
      <alignment horizontal="left"/>
      <protection/>
    </xf>
    <xf numFmtId="37" fontId="8" fillId="0" borderId="0" xfId="22" applyFont="1" applyAlignment="1" applyProtection="1" quotePrefix="1">
      <alignment horizontal="left"/>
      <protection locked="0"/>
    </xf>
    <xf numFmtId="37" fontId="6" fillId="0" borderId="1" xfId="22" applyFont="1" applyBorder="1" applyAlignment="1" applyProtection="1">
      <alignment horizontal="fill"/>
      <protection/>
    </xf>
    <xf numFmtId="37" fontId="6" fillId="0" borderId="2" xfId="22" applyFont="1" applyBorder="1" applyAlignment="1" applyProtection="1">
      <alignment horizontal="fill"/>
      <protection/>
    </xf>
    <xf numFmtId="37" fontId="6" fillId="0" borderId="3" xfId="22" applyFont="1" applyBorder="1" applyAlignment="1" applyProtection="1">
      <alignment horizontal="fill"/>
      <protection/>
    </xf>
    <xf numFmtId="37" fontId="6" fillId="0" borderId="0" xfId="22" applyFont="1" applyAlignment="1" applyProtection="1">
      <alignment horizontal="left"/>
      <protection/>
    </xf>
    <xf numFmtId="37" fontId="6" fillId="0" borderId="4" xfId="22" applyFont="1" applyBorder="1">
      <alignment/>
      <protection/>
    </xf>
    <xf numFmtId="37" fontId="6" fillId="0" borderId="0" xfId="22" applyFont="1" applyBorder="1">
      <alignment/>
      <protection/>
    </xf>
    <xf numFmtId="37" fontId="6" fillId="0" borderId="5" xfId="22" applyFont="1" applyBorder="1">
      <alignment/>
      <protection/>
    </xf>
    <xf numFmtId="37" fontId="5" fillId="0" borderId="5" xfId="22" applyFont="1" applyBorder="1" applyAlignment="1" applyProtection="1">
      <alignment horizontal="left"/>
      <protection/>
    </xf>
    <xf numFmtId="37" fontId="8" fillId="0" borderId="5" xfId="22" applyFont="1" applyBorder="1" applyAlignment="1" applyProtection="1" quotePrefix="1">
      <alignment horizontal="left"/>
      <protection/>
    </xf>
    <xf numFmtId="37" fontId="6" fillId="0" borderId="6" xfId="22" applyFont="1" applyBorder="1">
      <alignment/>
      <protection/>
    </xf>
    <xf numFmtId="37" fontId="6" fillId="0" borderId="0" xfId="22" applyFont="1" applyAlignment="1" applyProtection="1">
      <alignment horizontal="right"/>
      <protection/>
    </xf>
    <xf numFmtId="37" fontId="7" fillId="0" borderId="4" xfId="22" applyFont="1" applyBorder="1" applyAlignment="1" applyProtection="1">
      <alignment horizontal="left"/>
      <protection/>
    </xf>
    <xf numFmtId="37" fontId="7" fillId="0" borderId="0" xfId="22" applyFont="1" applyBorder="1" applyAlignment="1" applyProtection="1">
      <alignment horizontal="left"/>
      <protection/>
    </xf>
    <xf numFmtId="37" fontId="6" fillId="0" borderId="7" xfId="22" applyFont="1" applyBorder="1">
      <alignment/>
      <protection/>
    </xf>
    <xf numFmtId="37" fontId="8" fillId="0" borderId="7" xfId="22" applyFont="1" applyBorder="1" applyAlignment="1" applyProtection="1" quotePrefix="1">
      <alignment horizontal="left"/>
      <protection/>
    </xf>
    <xf numFmtId="37" fontId="9" fillId="0" borderId="7" xfId="22" applyFont="1" applyBorder="1" applyAlignment="1" applyProtection="1" quotePrefix="1">
      <alignment horizontal="left"/>
      <protection/>
    </xf>
    <xf numFmtId="37" fontId="6" fillId="0" borderId="8" xfId="22" applyFont="1" applyBorder="1">
      <alignment/>
      <protection/>
    </xf>
    <xf numFmtId="37" fontId="7" fillId="0" borderId="0" xfId="22" applyFont="1" applyBorder="1" applyAlignment="1" applyProtection="1" quotePrefix="1">
      <alignment horizontal="left"/>
      <protection/>
    </xf>
    <xf numFmtId="37" fontId="7" fillId="0" borderId="0" xfId="22" applyFont="1" applyBorder="1">
      <alignment/>
      <protection/>
    </xf>
    <xf numFmtId="37" fontId="7" fillId="0" borderId="0" xfId="22" applyFont="1" applyBorder="1" applyAlignment="1" applyProtection="1" quotePrefix="1">
      <alignment horizontal="center"/>
      <protection/>
    </xf>
    <xf numFmtId="37" fontId="7" fillId="0" borderId="0" xfId="22" applyFont="1" applyBorder="1" applyAlignment="1">
      <alignment horizontal="left"/>
      <protection/>
    </xf>
    <xf numFmtId="37" fontId="6" fillId="0" borderId="9" xfId="22" applyFont="1" applyBorder="1" applyAlignment="1" applyProtection="1">
      <alignment horizontal="fill"/>
      <protection/>
    </xf>
    <xf numFmtId="37" fontId="6" fillId="0" borderId="10" xfId="22" applyFont="1" applyBorder="1" applyAlignment="1" applyProtection="1">
      <alignment horizontal="fill"/>
      <protection/>
    </xf>
    <xf numFmtId="37" fontId="6" fillId="0" borderId="11" xfId="22" applyFont="1" applyBorder="1" applyAlignment="1" applyProtection="1">
      <alignment horizontal="fill"/>
      <protection/>
    </xf>
    <xf numFmtId="37" fontId="10" fillId="0" borderId="4" xfId="22" applyFont="1" applyBorder="1" applyAlignment="1" applyProtection="1">
      <alignment horizontal="left"/>
      <protection/>
    </xf>
    <xf numFmtId="37" fontId="9" fillId="0" borderId="0" xfId="22" applyFont="1" applyBorder="1" applyAlignment="1" applyProtection="1">
      <alignment horizontal="left"/>
      <protection/>
    </xf>
    <xf numFmtId="3" fontId="9" fillId="0" borderId="0" xfId="22" applyNumberFormat="1" applyFont="1" applyBorder="1" applyProtection="1">
      <alignment/>
      <protection/>
    </xf>
    <xf numFmtId="3" fontId="9" fillId="0" borderId="8" xfId="22" applyNumberFormat="1" applyFont="1" applyBorder="1" applyProtection="1">
      <alignment/>
      <protection/>
    </xf>
    <xf numFmtId="37" fontId="10" fillId="0" borderId="4" xfId="22" applyFont="1" applyBorder="1">
      <alignment/>
      <protection/>
    </xf>
    <xf numFmtId="3" fontId="8" fillId="0" borderId="0" xfId="22" applyNumberFormat="1" applyFont="1" applyBorder="1" applyProtection="1">
      <alignment/>
      <protection locked="0"/>
    </xf>
    <xf numFmtId="3" fontId="8" fillId="0" borderId="0" xfId="22" applyNumberFormat="1" applyFont="1">
      <alignment/>
      <protection/>
    </xf>
    <xf numFmtId="3" fontId="8" fillId="0" borderId="8" xfId="22" applyNumberFormat="1" applyFont="1" applyBorder="1" applyProtection="1">
      <alignment/>
      <protection locked="0"/>
    </xf>
    <xf numFmtId="37" fontId="9" fillId="0" borderId="0" xfId="22" applyFont="1" applyBorder="1" applyAlignment="1" applyProtection="1" quotePrefix="1">
      <alignment horizontal="left"/>
      <protection/>
    </xf>
    <xf numFmtId="37" fontId="9" fillId="0" borderId="0" xfId="22" applyFont="1" applyBorder="1">
      <alignment/>
      <protection/>
    </xf>
    <xf numFmtId="3" fontId="9" fillId="0" borderId="0" xfId="22" applyNumberFormat="1" applyFont="1" applyBorder="1" applyProtection="1">
      <alignment/>
      <protection locked="0"/>
    </xf>
    <xf numFmtId="37" fontId="10" fillId="0" borderId="4" xfId="22" applyFont="1" applyBorder="1" applyAlignment="1" applyProtection="1" quotePrefix="1">
      <alignment horizontal="left"/>
      <protection/>
    </xf>
    <xf numFmtId="3" fontId="9" fillId="0" borderId="8" xfId="22" applyNumberFormat="1" applyFont="1" applyBorder="1" applyProtection="1">
      <alignment/>
      <protection locked="0"/>
    </xf>
    <xf numFmtId="3" fontId="9" fillId="0" borderId="0" xfId="22" applyNumberFormat="1" applyFont="1">
      <alignment/>
      <protection/>
    </xf>
    <xf numFmtId="3" fontId="6" fillId="0" borderId="2" xfId="22" applyNumberFormat="1" applyFont="1" applyBorder="1" applyAlignment="1" applyProtection="1">
      <alignment horizontal="fill"/>
      <protection/>
    </xf>
    <xf numFmtId="3" fontId="5" fillId="0" borderId="0" xfId="22" applyNumberFormat="1" applyFont="1" applyBorder="1" applyProtection="1">
      <alignment/>
      <protection/>
    </xf>
    <xf numFmtId="3" fontId="5" fillId="0" borderId="8" xfId="22" applyNumberFormat="1" applyFont="1" applyBorder="1" applyProtection="1">
      <alignment/>
      <protection/>
    </xf>
    <xf numFmtId="37" fontId="5" fillId="0" borderId="4" xfId="22" applyFont="1" applyBorder="1" applyAlignment="1" applyProtection="1">
      <alignment horizontal="left"/>
      <protection/>
    </xf>
    <xf numFmtId="192" fontId="8" fillId="0" borderId="0" xfId="0" applyFont="1" applyAlignment="1" applyProtection="1" quotePrefix="1">
      <alignment horizontal="left"/>
      <protection locked="0"/>
    </xf>
    <xf numFmtId="3" fontId="6" fillId="0" borderId="10" xfId="22" applyNumberFormat="1" applyFont="1" applyBorder="1" applyAlignment="1" applyProtection="1">
      <alignment horizontal="fill"/>
      <protection/>
    </xf>
    <xf numFmtId="3" fontId="6" fillId="0" borderId="11" xfId="22" applyNumberFormat="1" applyFont="1" applyBorder="1" applyAlignment="1" applyProtection="1">
      <alignment horizontal="fill"/>
      <protection/>
    </xf>
    <xf numFmtId="37" fontId="8" fillId="0" borderId="0" xfId="22" applyFont="1" applyProtection="1">
      <alignment/>
      <protection locked="0"/>
    </xf>
    <xf numFmtId="37" fontId="8" fillId="0" borderId="0" xfId="22" applyFont="1" applyAlignment="1" applyProtection="1">
      <alignment horizontal="left"/>
      <protection locked="0"/>
    </xf>
    <xf numFmtId="192" fontId="6" fillId="0" borderId="0" xfId="0" applyFont="1" applyAlignment="1">
      <alignment/>
    </xf>
    <xf numFmtId="192" fontId="7" fillId="0" borderId="0" xfId="0" applyFont="1" applyAlignment="1" applyProtection="1" quotePrefix="1">
      <alignment horizontal="left"/>
      <protection/>
    </xf>
    <xf numFmtId="192" fontId="6" fillId="0" borderId="0" xfId="0" applyFont="1" applyAlignment="1" applyProtection="1">
      <alignment horizontal="right"/>
      <protection/>
    </xf>
    <xf numFmtId="192" fontId="6" fillId="0" borderId="1" xfId="0" applyFont="1" applyBorder="1" applyAlignment="1" applyProtection="1">
      <alignment horizontal="fill"/>
      <protection/>
    </xf>
    <xf numFmtId="192" fontId="6" fillId="0" borderId="2" xfId="0" applyFont="1" applyBorder="1" applyAlignment="1" applyProtection="1">
      <alignment horizontal="fill"/>
      <protection/>
    </xf>
    <xf numFmtId="192" fontId="6" fillId="0" borderId="3" xfId="0" applyFont="1" applyBorder="1" applyAlignment="1" applyProtection="1">
      <alignment horizontal="fill"/>
      <protection/>
    </xf>
    <xf numFmtId="192" fontId="6" fillId="0" borderId="0" xfId="0" applyFont="1" applyAlignment="1" applyProtection="1">
      <alignment horizontal="left"/>
      <protection/>
    </xf>
    <xf numFmtId="192" fontId="6" fillId="0" borderId="4" xfId="0" applyFont="1" applyBorder="1" applyAlignment="1">
      <alignment/>
    </xf>
    <xf numFmtId="192" fontId="6" fillId="0" borderId="0" xfId="0" applyFont="1" applyBorder="1" applyAlignment="1">
      <alignment/>
    </xf>
    <xf numFmtId="192" fontId="7" fillId="0" borderId="4" xfId="0" applyFont="1" applyBorder="1" applyAlignment="1" applyProtection="1">
      <alignment horizontal="left"/>
      <protection/>
    </xf>
    <xf numFmtId="192" fontId="7" fillId="0" borderId="0" xfId="0" applyFont="1" applyBorder="1" applyAlignment="1" applyProtection="1">
      <alignment horizontal="left"/>
      <protection/>
    </xf>
    <xf numFmtId="192" fontId="7" fillId="0" borderId="4" xfId="0" applyFont="1" applyBorder="1" applyAlignment="1">
      <alignment/>
    </xf>
    <xf numFmtId="192" fontId="7" fillId="0" borderId="0" xfId="0" applyFont="1" applyBorder="1" applyAlignment="1">
      <alignment/>
    </xf>
    <xf numFmtId="192" fontId="7" fillId="0" borderId="0" xfId="0" applyFont="1" applyBorder="1" applyAlignment="1" applyProtection="1">
      <alignment horizontal="right"/>
      <protection/>
    </xf>
    <xf numFmtId="192" fontId="6" fillId="0" borderId="9" xfId="0" applyFont="1" applyBorder="1" applyAlignment="1" applyProtection="1">
      <alignment horizontal="fill"/>
      <protection/>
    </xf>
    <xf numFmtId="192" fontId="6" fillId="0" borderId="10" xfId="0" applyFont="1" applyBorder="1" applyAlignment="1" applyProtection="1">
      <alignment horizontal="fill"/>
      <protection/>
    </xf>
    <xf numFmtId="192" fontId="6" fillId="0" borderId="11" xfId="0" applyFont="1" applyBorder="1" applyAlignment="1" applyProtection="1">
      <alignment horizontal="fill"/>
      <protection/>
    </xf>
    <xf numFmtId="192" fontId="10" fillId="0" borderId="4" xfId="0" applyFont="1" applyBorder="1" applyAlignment="1" applyProtection="1" quotePrefix="1">
      <alignment horizontal="left"/>
      <protection/>
    </xf>
    <xf numFmtId="192" fontId="9" fillId="0" borderId="0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8" xfId="0" applyNumberFormat="1" applyFont="1" applyBorder="1" applyAlignment="1" applyProtection="1">
      <alignment/>
      <protection locked="0"/>
    </xf>
    <xf numFmtId="192" fontId="10" fillId="0" borderId="4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/>
    </xf>
    <xf numFmtId="3" fontId="8" fillId="0" borderId="8" xfId="0" applyNumberFormat="1" applyFont="1" applyBorder="1" applyAlignment="1" applyProtection="1">
      <alignment/>
      <protection/>
    </xf>
    <xf numFmtId="192" fontId="10" fillId="0" borderId="4" xfId="0" applyFont="1" applyBorder="1" applyAlignment="1">
      <alignment/>
    </xf>
    <xf numFmtId="192" fontId="9" fillId="0" borderId="0" xfId="0" applyFont="1" applyBorder="1" applyAlignment="1">
      <alignment/>
    </xf>
    <xf numFmtId="192" fontId="6" fillId="0" borderId="4" xfId="0" applyFont="1" applyBorder="1" applyAlignment="1" applyProtection="1">
      <alignment horizontal="fill"/>
      <protection/>
    </xf>
    <xf numFmtId="192" fontId="6" fillId="0" borderId="0" xfId="0" applyFont="1" applyBorder="1" applyAlignment="1" applyProtection="1">
      <alignment horizontal="fill"/>
      <protection/>
    </xf>
    <xf numFmtId="3" fontId="6" fillId="0" borderId="0" xfId="0" applyNumberFormat="1" applyFont="1" applyBorder="1" applyAlignment="1" applyProtection="1">
      <alignment horizontal="fill"/>
      <protection/>
    </xf>
    <xf numFmtId="3" fontId="6" fillId="0" borderId="8" xfId="0" applyNumberFormat="1" applyFont="1" applyBorder="1" applyAlignment="1" applyProtection="1">
      <alignment horizontal="fill"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8" xfId="0" applyNumberFormat="1" applyFont="1" applyBorder="1" applyAlignment="1" applyProtection="1">
      <alignment/>
      <protection/>
    </xf>
    <xf numFmtId="192" fontId="5" fillId="0" borderId="4" xfId="0" applyFont="1" applyBorder="1" applyAlignment="1" applyProtection="1">
      <alignment horizontal="left"/>
      <protection/>
    </xf>
    <xf numFmtId="37" fontId="6" fillId="0" borderId="10" xfId="0" applyNumberFormat="1" applyFont="1" applyBorder="1" applyAlignment="1" applyProtection="1">
      <alignment horizontal="fill"/>
      <protection/>
    </xf>
    <xf numFmtId="37" fontId="6" fillId="0" borderId="11" xfId="0" applyNumberFormat="1" applyFont="1" applyBorder="1" applyAlignment="1" applyProtection="1">
      <alignment horizontal="fill"/>
      <protection/>
    </xf>
    <xf numFmtId="192" fontId="8" fillId="0" borderId="0" xfId="0" applyFont="1" applyAlignment="1" applyProtection="1">
      <alignment horizontal="left"/>
      <protection locked="0"/>
    </xf>
    <xf numFmtId="192" fontId="8" fillId="0" borderId="0" xfId="0" applyFont="1" applyAlignment="1" applyProtection="1">
      <alignment/>
      <protection locked="0"/>
    </xf>
    <xf numFmtId="192" fontId="7" fillId="0" borderId="0" xfId="0" applyFont="1" applyBorder="1" applyAlignment="1" applyProtection="1" quotePrefix="1">
      <alignment horizontal="right"/>
      <protection/>
    </xf>
    <xf numFmtId="192" fontId="7" fillId="0" borderId="8" xfId="0" applyFont="1" applyBorder="1" applyAlignment="1" applyProtection="1" quotePrefix="1">
      <alignment horizontal="right"/>
      <protection/>
    </xf>
    <xf numFmtId="3" fontId="8" fillId="0" borderId="0" xfId="19" applyNumberFormat="1" applyFont="1" applyBorder="1" applyAlignment="1" applyProtection="1">
      <alignment/>
      <protection locked="0"/>
    </xf>
    <xf numFmtId="192" fontId="9" fillId="0" borderId="0" xfId="0" applyFont="1" applyBorder="1" applyAlignment="1" applyProtection="1" quotePrefix="1">
      <alignment horizontal="left"/>
      <protection/>
    </xf>
    <xf numFmtId="3" fontId="6" fillId="0" borderId="2" xfId="0" applyNumberFormat="1" applyFont="1" applyBorder="1" applyAlignment="1" applyProtection="1">
      <alignment horizontal="fill"/>
      <protection/>
    </xf>
    <xf numFmtId="3" fontId="6" fillId="0" borderId="3" xfId="0" applyNumberFormat="1" applyFont="1" applyBorder="1" applyAlignment="1" applyProtection="1">
      <alignment horizontal="fill"/>
      <protection/>
    </xf>
    <xf numFmtId="3" fontId="6" fillId="0" borderId="10" xfId="0" applyNumberFormat="1" applyFont="1" applyBorder="1" applyAlignment="1" applyProtection="1">
      <alignment horizontal="fill"/>
      <protection/>
    </xf>
    <xf numFmtId="3" fontId="6" fillId="0" borderId="11" xfId="0" applyNumberFormat="1" applyFont="1" applyBorder="1" applyAlignment="1" applyProtection="1">
      <alignment horizontal="fill"/>
      <protection/>
    </xf>
    <xf numFmtId="195" fontId="12" fillId="0" borderId="0" xfId="18" applyNumberFormat="1" applyFont="1" applyAlignment="1" applyProtection="1" quotePrefix="1">
      <alignment horizontal="left"/>
      <protection locked="0"/>
    </xf>
    <xf numFmtId="195" fontId="12" fillId="0" borderId="0" xfId="18" applyNumberFormat="1" applyFont="1" applyAlignment="1" applyProtection="1">
      <alignment/>
      <protection locked="0"/>
    </xf>
    <xf numFmtId="37" fontId="7" fillId="0" borderId="0" xfId="22" applyFont="1" applyBorder="1" applyAlignment="1" applyProtection="1">
      <alignment horizontal="right"/>
      <protection/>
    </xf>
    <xf numFmtId="37" fontId="7" fillId="0" borderId="0" xfId="22" applyFont="1" applyBorder="1" applyAlignment="1" applyProtection="1" quotePrefix="1">
      <alignment horizontal="right"/>
      <protection/>
    </xf>
    <xf numFmtId="37" fontId="7" fillId="0" borderId="8" xfId="22" applyFont="1" applyBorder="1" applyAlignment="1" applyProtection="1">
      <alignment horizontal="right"/>
      <protection/>
    </xf>
    <xf numFmtId="37" fontId="7" fillId="0" borderId="8" xfId="22" applyFont="1" applyBorder="1" applyAlignment="1" applyProtection="1" quotePrefix="1">
      <alignment horizontal="right"/>
      <protection/>
    </xf>
    <xf numFmtId="37" fontId="6" fillId="0" borderId="12" xfId="22" applyFont="1" applyBorder="1">
      <alignment/>
      <protection/>
    </xf>
    <xf numFmtId="192" fontId="8" fillId="0" borderId="13" xfId="0" applyFont="1" applyBorder="1" applyAlignment="1" applyProtection="1" quotePrefix="1">
      <alignment horizontal="left"/>
      <protection/>
    </xf>
    <xf numFmtId="37" fontId="10" fillId="0" borderId="0" xfId="22" applyFont="1" applyBorder="1" applyAlignment="1" applyProtection="1">
      <alignment horizontal="left"/>
      <protection/>
    </xf>
    <xf numFmtId="192" fontId="11" fillId="0" borderId="0" xfId="0" applyFont="1" applyBorder="1" applyAlignment="1" applyProtection="1" quotePrefix="1">
      <alignment horizontal="left"/>
      <protection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8" xfId="0" applyNumberFormat="1" applyFont="1" applyBorder="1" applyAlignment="1" applyProtection="1">
      <alignment/>
      <protection locked="0"/>
    </xf>
    <xf numFmtId="192" fontId="6" fillId="0" borderId="14" xfId="0" applyFont="1" applyBorder="1" applyAlignment="1">
      <alignment/>
    </xf>
    <xf numFmtId="192" fontId="10" fillId="0" borderId="0" xfId="0" applyFont="1" applyBorder="1" applyAlignment="1" applyProtection="1">
      <alignment horizontal="left"/>
      <protection/>
    </xf>
    <xf numFmtId="4" fontId="0" fillId="0" borderId="0" xfId="0" applyNumberFormat="1" applyBorder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192" fontId="14" fillId="0" borderId="0" xfId="0" applyFont="1" applyBorder="1" applyAlignment="1">
      <alignment/>
    </xf>
    <xf numFmtId="3" fontId="6" fillId="0" borderId="0" xfId="0" applyNumberFormat="1" applyFont="1" applyFill="1" applyAlignment="1">
      <alignment/>
    </xf>
    <xf numFmtId="192" fontId="6" fillId="0" borderId="0" xfId="0" applyFont="1" applyFill="1" applyAlignment="1" applyProtection="1">
      <alignment horizontal="right"/>
      <protection/>
    </xf>
    <xf numFmtId="3" fontId="8" fillId="0" borderId="0" xfId="0" applyNumberFormat="1" applyFont="1" applyAlignment="1">
      <alignment/>
    </xf>
    <xf numFmtId="37" fontId="9" fillId="0" borderId="0" xfId="22" applyFont="1" applyFill="1" applyBorder="1" applyAlignment="1" applyProtection="1">
      <alignment horizontal="left"/>
      <protection/>
    </xf>
    <xf numFmtId="37" fontId="9" fillId="0" borderId="0" xfId="22" applyFont="1" applyFill="1" applyBorder="1">
      <alignment/>
      <protection/>
    </xf>
    <xf numFmtId="192" fontId="10" fillId="0" borderId="4" xfId="0" applyFont="1" applyFill="1" applyBorder="1" applyAlignment="1" applyProtection="1">
      <alignment horizontal="left"/>
      <protection/>
    </xf>
    <xf numFmtId="192" fontId="10" fillId="0" borderId="9" xfId="0" applyFont="1" applyFill="1" applyBorder="1" applyAlignment="1" applyProtection="1">
      <alignment horizontal="left"/>
      <protection/>
    </xf>
    <xf numFmtId="37" fontId="6" fillId="0" borderId="4" xfId="22" applyFont="1" applyBorder="1" applyAlignment="1" applyProtection="1">
      <alignment horizontal="fill"/>
      <protection/>
    </xf>
    <xf numFmtId="37" fontId="6" fillId="0" borderId="0" xfId="22" applyFont="1" applyBorder="1" applyAlignment="1" applyProtection="1">
      <alignment horizontal="fill"/>
      <protection/>
    </xf>
    <xf numFmtId="37" fontId="6" fillId="0" borderId="8" xfId="22" applyFont="1" applyBorder="1" applyAlignment="1" applyProtection="1">
      <alignment horizontal="fill"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8" xfId="0" applyNumberFormat="1" applyFont="1" applyFill="1" applyBorder="1" applyAlignment="1" applyProtection="1">
      <alignment/>
      <protection locked="0"/>
    </xf>
    <xf numFmtId="192" fontId="8" fillId="0" borderId="0" xfId="0" applyFont="1" applyFill="1" applyAlignment="1" applyProtection="1">
      <alignment/>
      <protection locked="0"/>
    </xf>
    <xf numFmtId="192" fontId="10" fillId="0" borderId="4" xfId="0" applyFont="1" applyFill="1" applyBorder="1" applyAlignment="1" applyProtection="1" quotePrefix="1">
      <alignment horizontal="left"/>
      <protection/>
    </xf>
    <xf numFmtId="192" fontId="9" fillId="0" borderId="0" xfId="0" applyFont="1" applyFill="1" applyBorder="1" applyAlignment="1" applyProtection="1">
      <alignment horizontal="left"/>
      <protection/>
    </xf>
    <xf numFmtId="192" fontId="9" fillId="0" borderId="10" xfId="0" applyFont="1" applyFill="1" applyBorder="1" applyAlignment="1" applyProtection="1">
      <alignment horizontal="left"/>
      <protection/>
    </xf>
    <xf numFmtId="3" fontId="8" fillId="0" borderId="0" xfId="15" applyNumberFormat="1" applyFont="1" applyAlignment="1" applyProtection="1">
      <alignment/>
      <protection locked="0"/>
    </xf>
    <xf numFmtId="192" fontId="6" fillId="0" borderId="8" xfId="0" applyFont="1" applyBorder="1" applyAlignment="1" applyProtection="1">
      <alignment horizontal="fill"/>
      <protection/>
    </xf>
    <xf numFmtId="192" fontId="15" fillId="0" borderId="0" xfId="0" applyFont="1" applyAlignment="1">
      <alignment/>
    </xf>
    <xf numFmtId="192" fontId="6" fillId="0" borderId="0" xfId="0" applyFont="1" applyFill="1" applyAlignment="1">
      <alignment/>
    </xf>
    <xf numFmtId="192" fontId="15" fillId="0" borderId="0" xfId="0" applyFont="1" applyAlignment="1">
      <alignment vertical="center"/>
    </xf>
    <xf numFmtId="192" fontId="15" fillId="0" borderId="0" xfId="0" applyFont="1" applyAlignment="1">
      <alignment/>
    </xf>
    <xf numFmtId="37" fontId="18" fillId="0" borderId="0" xfId="22" applyFont="1" applyProtection="1">
      <alignment/>
      <protection locked="0"/>
    </xf>
    <xf numFmtId="3" fontId="9" fillId="0" borderId="0" xfId="22" applyNumberFormat="1" applyFont="1" applyBorder="1" applyAlignment="1" applyProtection="1">
      <alignment readingOrder="2"/>
      <protection locked="0"/>
    </xf>
    <xf numFmtId="3" fontId="8" fillId="2" borderId="0" xfId="0" applyNumberFormat="1" applyFont="1" applyFill="1" applyAlignment="1">
      <alignment/>
    </xf>
    <xf numFmtId="192" fontId="6" fillId="0" borderId="0" xfId="0" applyFont="1" applyAlignment="1">
      <alignment readingOrder="1"/>
    </xf>
    <xf numFmtId="192" fontId="8" fillId="0" borderId="0" xfId="0" applyFont="1" applyAlignment="1" applyProtection="1" quotePrefix="1">
      <alignment horizontal="left" readingOrder="1"/>
      <protection locked="0"/>
    </xf>
    <xf numFmtId="192" fontId="9" fillId="0" borderId="0" xfId="0" applyFont="1" applyBorder="1" applyAlignment="1">
      <alignment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8" xfId="0" applyNumberFormat="1" applyFont="1" applyFill="1" applyBorder="1" applyAlignment="1" applyProtection="1">
      <alignment/>
      <protection locked="0"/>
    </xf>
    <xf numFmtId="37" fontId="8" fillId="0" borderId="0" xfId="0" applyNumberFormat="1" applyFont="1" applyFill="1" applyBorder="1" applyAlignment="1" applyProtection="1">
      <alignment/>
      <protection locked="0"/>
    </xf>
    <xf numFmtId="37" fontId="8" fillId="0" borderId="8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8" fillId="0" borderId="11" xfId="0" applyNumberFormat="1" applyFont="1" applyFill="1" applyBorder="1" applyAlignment="1" applyProtection="1">
      <alignment/>
      <protection locked="0"/>
    </xf>
    <xf numFmtId="192" fontId="6" fillId="3" borderId="0" xfId="0" applyFont="1" applyFill="1" applyAlignment="1" applyProtection="1">
      <alignment horizontal="right"/>
      <protection/>
    </xf>
    <xf numFmtId="192" fontId="10" fillId="3" borderId="4" xfId="0" applyFont="1" applyFill="1" applyBorder="1" applyAlignment="1" applyProtection="1">
      <alignment horizontal="left"/>
      <protection/>
    </xf>
    <xf numFmtId="192" fontId="9" fillId="3" borderId="0" xfId="0" applyFont="1" applyFill="1" applyBorder="1" applyAlignment="1" applyProtection="1">
      <alignment horizontal="left"/>
      <protection/>
    </xf>
    <xf numFmtId="3" fontId="5" fillId="3" borderId="0" xfId="0" applyNumberFormat="1" applyFont="1" applyFill="1" applyBorder="1" applyAlignment="1" applyProtection="1">
      <alignment/>
      <protection locked="0"/>
    </xf>
    <xf numFmtId="192" fontId="5" fillId="3" borderId="0" xfId="0" applyFont="1" applyFill="1" applyAlignment="1">
      <alignment/>
    </xf>
    <xf numFmtId="3" fontId="5" fillId="3" borderId="8" xfId="0" applyNumberFormat="1" applyFont="1" applyFill="1" applyBorder="1" applyAlignment="1" applyProtection="1">
      <alignment/>
      <protection locked="0"/>
    </xf>
    <xf numFmtId="3" fontId="6" fillId="3" borderId="0" xfId="0" applyNumberFormat="1" applyFont="1" applyFill="1" applyAlignment="1">
      <alignment/>
    </xf>
    <xf numFmtId="192" fontId="8" fillId="3" borderId="0" xfId="0" applyFont="1" applyFill="1" applyAlignment="1" applyProtection="1">
      <alignment horizontal="left"/>
      <protection locked="0"/>
    </xf>
    <xf numFmtId="192" fontId="8" fillId="3" borderId="0" xfId="0" applyFont="1" applyFill="1" applyAlignment="1" applyProtection="1">
      <alignment/>
      <protection locked="0"/>
    </xf>
    <xf numFmtId="192" fontId="6" fillId="3" borderId="0" xfId="0" applyFont="1" applyFill="1" applyAlignment="1">
      <alignment/>
    </xf>
    <xf numFmtId="37" fontId="10" fillId="3" borderId="4" xfId="22" applyFont="1" applyFill="1" applyBorder="1">
      <alignment/>
      <protection/>
    </xf>
    <xf numFmtId="37" fontId="9" fillId="3" borderId="0" xfId="22" applyFont="1" applyFill="1" applyBorder="1" applyAlignment="1" applyProtection="1">
      <alignment horizontal="left"/>
      <protection/>
    </xf>
    <xf numFmtId="3" fontId="8" fillId="3" borderId="0" xfId="22" applyNumberFormat="1" applyFont="1" applyFill="1" applyBorder="1" applyProtection="1">
      <alignment/>
      <protection locked="0"/>
    </xf>
    <xf numFmtId="3" fontId="8" fillId="3" borderId="8" xfId="22" applyNumberFormat="1" applyFont="1" applyFill="1" applyBorder="1" applyProtection="1">
      <alignment/>
      <protection locked="0"/>
    </xf>
    <xf numFmtId="37" fontId="6" fillId="3" borderId="0" xfId="22" applyFont="1" applyFill="1">
      <alignment/>
      <protection/>
    </xf>
    <xf numFmtId="37" fontId="19" fillId="0" borderId="0" xfId="22" applyFont="1">
      <alignment/>
      <protection/>
    </xf>
    <xf numFmtId="37" fontId="8" fillId="0" borderId="0" xfId="22" applyFont="1">
      <alignment/>
      <protection/>
    </xf>
    <xf numFmtId="37" fontId="10" fillId="0" borderId="4" xfId="22" applyFont="1" applyFill="1" applyBorder="1">
      <alignment/>
      <protection/>
    </xf>
    <xf numFmtId="3" fontId="8" fillId="0" borderId="0" xfId="22" applyNumberFormat="1" applyFont="1" applyFill="1" applyBorder="1" applyProtection="1">
      <alignment/>
      <protection locked="0"/>
    </xf>
    <xf numFmtId="3" fontId="8" fillId="0" borderId="8" xfId="22" applyNumberFormat="1" applyFont="1" applyFill="1" applyBorder="1" applyProtection="1">
      <alignment/>
      <protection locked="0"/>
    </xf>
    <xf numFmtId="37" fontId="6" fillId="0" borderId="0" xfId="22" applyFont="1" applyFill="1">
      <alignment/>
      <protection/>
    </xf>
    <xf numFmtId="192" fontId="10" fillId="0" borderId="0" xfId="0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8" xfId="0" applyNumberFormat="1" applyFont="1" applyFill="1" applyBorder="1" applyAlignment="1" applyProtection="1">
      <alignment/>
      <protection/>
    </xf>
    <xf numFmtId="192" fontId="10" fillId="0" borderId="4" xfId="0" applyFont="1" applyFill="1" applyBorder="1" applyAlignment="1">
      <alignment/>
    </xf>
    <xf numFmtId="192" fontId="20" fillId="0" borderId="0" xfId="0" applyFont="1" applyAlignment="1">
      <alignment/>
    </xf>
    <xf numFmtId="3" fontId="6" fillId="0" borderId="15" xfId="22" applyNumberFormat="1" applyFont="1" applyBorder="1" applyAlignment="1" applyProtection="1">
      <alignment horizontal="fill"/>
      <protection/>
    </xf>
    <xf numFmtId="3" fontId="5" fillId="0" borderId="16" xfId="22" applyNumberFormat="1" applyFont="1" applyBorder="1" applyProtection="1">
      <alignment/>
      <protection/>
    </xf>
    <xf numFmtId="3" fontId="9" fillId="0" borderId="16" xfId="22" applyNumberFormat="1" applyFont="1" applyBorder="1" applyProtection="1">
      <alignment/>
      <protection locked="0"/>
    </xf>
    <xf numFmtId="37" fontId="8" fillId="0" borderId="16" xfId="22" applyFont="1" applyBorder="1">
      <alignment/>
      <protection/>
    </xf>
    <xf numFmtId="3" fontId="9" fillId="0" borderId="0" xfId="22" applyNumberFormat="1" applyFont="1" applyBorder="1" applyAlignment="1" applyProtection="1">
      <alignment/>
      <protection/>
    </xf>
    <xf numFmtId="3" fontId="6" fillId="0" borderId="0" xfId="22" applyNumberFormat="1" applyFont="1" applyAlignment="1">
      <alignment horizontal="right"/>
      <protection/>
    </xf>
    <xf numFmtId="3" fontId="6" fillId="0" borderId="0" xfId="22" applyNumberFormat="1" applyFont="1" applyAlignment="1">
      <alignment/>
      <protection/>
    </xf>
    <xf numFmtId="3" fontId="9" fillId="0" borderId="16" xfId="22" applyNumberFormat="1" applyFont="1" applyBorder="1" applyAlignment="1" applyProtection="1">
      <alignment/>
      <protection/>
    </xf>
    <xf numFmtId="3" fontId="6" fillId="0" borderId="16" xfId="22" applyNumberFormat="1" applyFont="1" applyBorder="1" applyAlignment="1">
      <alignment/>
      <protection/>
    </xf>
    <xf numFmtId="192" fontId="8" fillId="0" borderId="13" xfId="0" applyFont="1" applyBorder="1" applyAlignment="1" applyProtection="1" quotePrefix="1">
      <alignment horizontal="center"/>
      <protection/>
    </xf>
    <xf numFmtId="192" fontId="8" fillId="0" borderId="17" xfId="0" applyFont="1" applyBorder="1" applyAlignment="1" applyProtection="1" quotePrefix="1">
      <alignment horizontal="center"/>
      <protection/>
    </xf>
    <xf numFmtId="192" fontId="11" fillId="0" borderId="13" xfId="0" applyFont="1" applyBorder="1" applyAlignment="1" applyProtection="1" quotePrefix="1">
      <alignment horizontal="center"/>
      <protection/>
    </xf>
    <xf numFmtId="192" fontId="7" fillId="0" borderId="18" xfId="0" applyFont="1" applyBorder="1" applyAlignment="1" applyProtection="1" quotePrefix="1">
      <alignment horizontal="center"/>
      <protection/>
    </xf>
    <xf numFmtId="192" fontId="7" fillId="0" borderId="19" xfId="0" applyFont="1" applyBorder="1" applyAlignment="1" applyProtection="1" quotePrefix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RES967.X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tabColor indexed="51"/>
  </sheetPr>
  <dimension ref="A1:O56"/>
  <sheetViews>
    <sheetView showGridLines="0" tabSelected="1" workbookViewId="0" topLeftCell="A1">
      <selection activeCell="J6" sqref="J6:K48"/>
    </sheetView>
  </sheetViews>
  <sheetFormatPr defaultColWidth="11.00390625" defaultRowHeight="12.75"/>
  <cols>
    <col min="1" max="1" width="2.375" style="51" customWidth="1"/>
    <col min="2" max="2" width="19.625" style="51" customWidth="1"/>
    <col min="3" max="3" width="14.125" style="51" customWidth="1"/>
    <col min="4" max="4" width="8.125" style="51" customWidth="1"/>
    <col min="5" max="5" width="11.00390625" style="51" customWidth="1"/>
    <col min="6" max="6" width="2.875" style="51" customWidth="1"/>
    <col min="7" max="7" width="8.375" style="51" customWidth="1"/>
    <col min="8" max="8" width="10.50390625" style="51" customWidth="1"/>
    <col min="9" max="9" width="3.625" style="51" customWidth="1"/>
    <col min="10" max="10" width="12.875" style="51" customWidth="1"/>
    <col min="11" max="11" width="8.75390625" style="51" customWidth="1"/>
    <col min="12" max="16384" width="7.00390625" style="51" customWidth="1"/>
  </cols>
  <sheetData>
    <row r="1" spans="1:9" ht="12.75">
      <c r="A1" s="139"/>
      <c r="B1" s="52" t="s">
        <v>0</v>
      </c>
      <c r="I1" s="113"/>
    </row>
    <row r="2" spans="2:15" ht="12.75">
      <c r="B2" s="140" t="s">
        <v>59</v>
      </c>
      <c r="I2" s="113"/>
      <c r="L2" s="86"/>
      <c r="M2" s="87"/>
      <c r="N2" s="86"/>
      <c r="O2" s="86"/>
    </row>
    <row r="3" spans="2:15" ht="12.75">
      <c r="B3" s="54"/>
      <c r="C3" s="55"/>
      <c r="D3" s="55"/>
      <c r="E3" s="55"/>
      <c r="F3" s="55"/>
      <c r="G3" s="55"/>
      <c r="H3" s="56"/>
      <c r="L3" s="86"/>
      <c r="M3" s="87"/>
      <c r="N3" s="86"/>
      <c r="O3" s="86"/>
    </row>
    <row r="4" spans="2:14" ht="12.75">
      <c r="B4" s="60" t="s">
        <v>1</v>
      </c>
      <c r="C4" s="61" t="s">
        <v>2</v>
      </c>
      <c r="D4" s="187" t="s">
        <v>38</v>
      </c>
      <c r="E4" s="187"/>
      <c r="F4" s="105"/>
      <c r="G4" s="185" t="s">
        <v>51</v>
      </c>
      <c r="H4" s="186"/>
      <c r="I4" s="53"/>
      <c r="L4" s="86"/>
      <c r="M4" s="87"/>
      <c r="N4" s="87"/>
    </row>
    <row r="5" spans="1:14" ht="12.75">
      <c r="A5" s="53"/>
      <c r="B5" s="58"/>
      <c r="C5" s="59"/>
      <c r="D5" s="64" t="s">
        <v>3</v>
      </c>
      <c r="E5" s="88" t="s">
        <v>27</v>
      </c>
      <c r="F5" s="88"/>
      <c r="G5" s="64" t="s">
        <v>3</v>
      </c>
      <c r="H5" s="89" t="s">
        <v>27</v>
      </c>
      <c r="I5" s="53"/>
      <c r="L5" s="86"/>
      <c r="M5" s="87"/>
      <c r="N5" s="87"/>
    </row>
    <row r="6" spans="1:14" ht="12.75">
      <c r="A6" s="53"/>
      <c r="B6" s="65"/>
      <c r="C6" s="66"/>
      <c r="D6" s="66"/>
      <c r="E6" s="66"/>
      <c r="F6" s="66"/>
      <c r="G6" s="66"/>
      <c r="H6" s="67"/>
      <c r="I6" s="57"/>
      <c r="L6" s="86"/>
      <c r="M6" s="87"/>
      <c r="N6" s="87"/>
    </row>
    <row r="7" spans="1:14" ht="12.75">
      <c r="A7" s="53"/>
      <c r="B7" s="72" t="s">
        <v>53</v>
      </c>
      <c r="C7" s="69" t="s">
        <v>12</v>
      </c>
      <c r="D7" s="106">
        <v>528</v>
      </c>
      <c r="E7" s="106">
        <v>645678</v>
      </c>
      <c r="F7" s="106"/>
      <c r="G7" s="106">
        <v>267</v>
      </c>
      <c r="H7" s="107">
        <v>196396</v>
      </c>
      <c r="I7" s="53"/>
      <c r="J7" s="112"/>
      <c r="K7" s="112"/>
      <c r="L7" s="87"/>
      <c r="M7" s="87"/>
      <c r="N7" s="87"/>
    </row>
    <row r="8" spans="1:14" ht="12.75">
      <c r="A8" s="53"/>
      <c r="B8" s="77"/>
      <c r="C8" s="78"/>
      <c r="D8" s="78"/>
      <c r="E8" s="78"/>
      <c r="F8" s="78"/>
      <c r="G8" s="78"/>
      <c r="H8" s="131"/>
      <c r="I8" s="57"/>
      <c r="L8" s="86"/>
      <c r="M8" s="87"/>
      <c r="N8" s="87"/>
    </row>
    <row r="9" spans="1:14" s="159" customFormat="1" ht="12.75">
      <c r="A9" s="150"/>
      <c r="B9" s="151" t="s">
        <v>7</v>
      </c>
      <c r="C9" s="152" t="s">
        <v>8</v>
      </c>
      <c r="D9" s="153">
        <v>159</v>
      </c>
      <c r="E9" s="153">
        <v>115233</v>
      </c>
      <c r="F9" s="154"/>
      <c r="G9" s="153">
        <v>133</v>
      </c>
      <c r="H9" s="155">
        <v>55363</v>
      </c>
      <c r="I9" s="150"/>
      <c r="J9" s="156"/>
      <c r="K9" s="156"/>
      <c r="L9" s="157"/>
      <c r="M9" s="158"/>
      <c r="N9" s="158"/>
    </row>
    <row r="10" spans="1:14" ht="12.75">
      <c r="A10" s="53"/>
      <c r="B10" s="75"/>
      <c r="C10" s="141"/>
      <c r="D10" s="73"/>
      <c r="E10" s="73"/>
      <c r="F10" s="73"/>
      <c r="G10" s="73"/>
      <c r="H10" s="74"/>
      <c r="I10" s="53"/>
      <c r="J10" s="112"/>
      <c r="K10" s="112"/>
      <c r="L10" s="86"/>
      <c r="M10" s="87"/>
      <c r="N10" s="87"/>
    </row>
    <row r="11" spans="1:14" ht="12.75">
      <c r="A11" s="53"/>
      <c r="B11" s="72" t="s">
        <v>9</v>
      </c>
      <c r="C11" s="109" t="s">
        <v>4</v>
      </c>
      <c r="D11" s="81">
        <f>SUM(D12:D14)</f>
        <v>3600</v>
      </c>
      <c r="E11" s="81">
        <f>SUM(E12:E14)</f>
        <v>3159990</v>
      </c>
      <c r="F11" s="81"/>
      <c r="G11" s="81">
        <f>SUM(G12:G14)</f>
        <v>2718</v>
      </c>
      <c r="H11" s="82">
        <f>SUM(H12:H14)</f>
        <v>1423191</v>
      </c>
      <c r="I11" s="53"/>
      <c r="J11" s="112"/>
      <c r="K11" s="112"/>
      <c r="L11" s="86"/>
      <c r="M11" s="130"/>
      <c r="N11" s="87"/>
    </row>
    <row r="12" spans="1:14" ht="12.75">
      <c r="A12" s="53"/>
      <c r="B12" s="72"/>
      <c r="C12" s="69" t="s">
        <v>10</v>
      </c>
      <c r="D12" s="73">
        <v>360</v>
      </c>
      <c r="E12" s="73">
        <v>281633</v>
      </c>
      <c r="F12" s="73"/>
      <c r="G12" s="73">
        <v>334</v>
      </c>
      <c r="H12" s="74">
        <v>140628</v>
      </c>
      <c r="I12" s="53"/>
      <c r="J12" s="112"/>
      <c r="K12" s="112"/>
      <c r="L12" s="86"/>
      <c r="M12" s="87"/>
      <c r="N12" s="87"/>
    </row>
    <row r="13" spans="1:14" ht="12.75">
      <c r="A13" s="53"/>
      <c r="B13" s="75"/>
      <c r="C13" s="69" t="s">
        <v>11</v>
      </c>
      <c r="D13" s="70">
        <v>3103</v>
      </c>
      <c r="E13" s="70">
        <v>2790608</v>
      </c>
      <c r="F13" s="70"/>
      <c r="G13" s="70">
        <v>2276</v>
      </c>
      <c r="H13" s="71">
        <v>1239856</v>
      </c>
      <c r="I13" s="53"/>
      <c r="J13" s="112"/>
      <c r="K13" s="112"/>
      <c r="L13" s="87"/>
      <c r="M13" s="87"/>
      <c r="N13" s="87"/>
    </row>
    <row r="14" spans="1:14" ht="12.75">
      <c r="A14" s="53"/>
      <c r="B14" s="75"/>
      <c r="C14" s="69" t="s">
        <v>6</v>
      </c>
      <c r="D14" s="73">
        <v>137</v>
      </c>
      <c r="E14" s="73">
        <v>87749</v>
      </c>
      <c r="F14" s="73"/>
      <c r="G14" s="73">
        <v>108</v>
      </c>
      <c r="H14" s="74">
        <v>42707</v>
      </c>
      <c r="I14" s="53"/>
      <c r="J14" s="112"/>
      <c r="K14" s="112"/>
      <c r="M14" s="87"/>
      <c r="N14" s="87"/>
    </row>
    <row r="15" spans="1:14" ht="12.75">
      <c r="A15" s="53"/>
      <c r="B15" s="75"/>
      <c r="C15" s="69"/>
      <c r="D15" s="73"/>
      <c r="E15" s="73"/>
      <c r="F15" s="73"/>
      <c r="G15" s="73"/>
      <c r="H15" s="74"/>
      <c r="I15" s="53"/>
      <c r="J15" s="112"/>
      <c r="K15" s="112"/>
      <c r="M15" s="87"/>
      <c r="N15" s="87"/>
    </row>
    <row r="16" spans="1:14" ht="12.75">
      <c r="A16" s="53"/>
      <c r="B16" s="75" t="s">
        <v>58</v>
      </c>
      <c r="C16" s="109" t="s">
        <v>4</v>
      </c>
      <c r="D16" s="81">
        <f>SUM(D17:D18)</f>
        <v>2752</v>
      </c>
      <c r="E16" s="81">
        <f>SUM(E17:E18)</f>
        <v>543812</v>
      </c>
      <c r="F16" s="81"/>
      <c r="G16" s="81">
        <f>SUM(G17:G18)</f>
        <v>1896</v>
      </c>
      <c r="H16" s="81">
        <f>SUM(H17:H18)</f>
        <v>1013863</v>
      </c>
      <c r="I16" s="53"/>
      <c r="J16" s="112"/>
      <c r="K16" s="112"/>
      <c r="M16" s="87"/>
      <c r="N16" s="87"/>
    </row>
    <row r="17" spans="1:14" ht="12.75">
      <c r="A17" s="53"/>
      <c r="B17" s="75"/>
      <c r="C17" s="69" t="s">
        <v>6</v>
      </c>
      <c r="D17" s="73">
        <v>653</v>
      </c>
      <c r="E17" s="73">
        <v>541735</v>
      </c>
      <c r="F17" s="73"/>
      <c r="G17" s="73">
        <v>379</v>
      </c>
      <c r="H17" s="74">
        <v>135271</v>
      </c>
      <c r="I17" s="53"/>
      <c r="J17" s="112"/>
      <c r="K17" s="112"/>
      <c r="M17" s="87"/>
      <c r="N17" s="87"/>
    </row>
    <row r="18" spans="1:14" ht="12.75">
      <c r="A18" s="53"/>
      <c r="B18" s="75"/>
      <c r="C18" s="69" t="s">
        <v>5</v>
      </c>
      <c r="D18" s="73">
        <v>2099</v>
      </c>
      <c r="E18" s="73">
        <v>2077</v>
      </c>
      <c r="F18" s="73"/>
      <c r="G18" s="73">
        <v>1517</v>
      </c>
      <c r="H18" s="74">
        <v>878592</v>
      </c>
      <c r="I18" s="53"/>
      <c r="J18" s="112"/>
      <c r="K18" s="112"/>
      <c r="M18" s="87"/>
      <c r="N18" s="87"/>
    </row>
    <row r="19" spans="1:14" ht="12.75">
      <c r="A19" s="53"/>
      <c r="B19" s="75"/>
      <c r="C19" s="76"/>
      <c r="D19" s="70"/>
      <c r="E19" s="70"/>
      <c r="F19" s="70"/>
      <c r="G19" s="70"/>
      <c r="H19" s="71"/>
      <c r="I19" s="53"/>
      <c r="J19" s="112"/>
      <c r="K19" s="112"/>
      <c r="L19" s="87"/>
      <c r="M19" s="87"/>
      <c r="N19" s="87"/>
    </row>
    <row r="20" spans="1:14" ht="12.75">
      <c r="A20" s="53"/>
      <c r="B20" s="68" t="s">
        <v>52</v>
      </c>
      <c r="C20" s="69" t="s">
        <v>56</v>
      </c>
      <c r="D20" s="124">
        <v>968</v>
      </c>
      <c r="E20" s="124">
        <v>965395.58</v>
      </c>
      <c r="F20" s="124"/>
      <c r="G20" s="124">
        <v>606</v>
      </c>
      <c r="H20" s="125">
        <v>327779.57</v>
      </c>
      <c r="I20" s="53"/>
      <c r="J20" s="112"/>
      <c r="K20" s="112"/>
      <c r="L20" s="126"/>
      <c r="M20" s="87"/>
      <c r="N20" s="87"/>
    </row>
    <row r="21" spans="1:14" ht="12.75">
      <c r="A21" s="53"/>
      <c r="B21" s="72"/>
      <c r="C21" s="69"/>
      <c r="D21" s="70"/>
      <c r="E21" s="70"/>
      <c r="F21" s="70"/>
      <c r="G21" s="70"/>
      <c r="H21" s="71"/>
      <c r="I21" s="53"/>
      <c r="J21" s="112"/>
      <c r="K21" s="112"/>
      <c r="L21" s="87"/>
      <c r="M21" s="87"/>
      <c r="N21" s="87"/>
    </row>
    <row r="22" spans="1:11" ht="12.75">
      <c r="A22" s="53"/>
      <c r="B22" s="72" t="s">
        <v>13</v>
      </c>
      <c r="C22" s="109" t="s">
        <v>4</v>
      </c>
      <c r="D22" s="81">
        <f>SUM(D23:D28)</f>
        <v>594</v>
      </c>
      <c r="E22" s="81">
        <f>SUM(E23:E28)</f>
        <v>632047</v>
      </c>
      <c r="F22" s="81"/>
      <c r="G22" s="81">
        <f>SUM(G23:G28)</f>
        <v>419</v>
      </c>
      <c r="H22" s="82">
        <f>SUM(H23:H28)</f>
        <v>305992</v>
      </c>
      <c r="I22" s="53"/>
      <c r="J22" s="112"/>
      <c r="K22" s="112"/>
    </row>
    <row r="23" spans="1:11" ht="12.75">
      <c r="A23" s="53"/>
      <c r="B23" s="75"/>
      <c r="C23" s="69" t="s">
        <v>14</v>
      </c>
      <c r="D23" s="70">
        <v>61</v>
      </c>
      <c r="E23" s="70">
        <v>38212</v>
      </c>
      <c r="F23" s="70"/>
      <c r="G23" s="70">
        <v>45</v>
      </c>
      <c r="H23" s="71">
        <v>18767</v>
      </c>
      <c r="I23" s="53"/>
      <c r="J23" s="112"/>
      <c r="K23" s="114"/>
    </row>
    <row r="24" spans="1:11" ht="12.75">
      <c r="A24" s="53"/>
      <c r="B24" s="75"/>
      <c r="C24" s="69" t="s">
        <v>15</v>
      </c>
      <c r="D24" s="70">
        <v>105</v>
      </c>
      <c r="E24" s="70">
        <v>213471</v>
      </c>
      <c r="F24" s="70"/>
      <c r="G24" s="70">
        <v>63</v>
      </c>
      <c r="H24" s="71">
        <v>107754</v>
      </c>
      <c r="I24" s="53"/>
      <c r="J24" s="112"/>
      <c r="K24" s="114"/>
    </row>
    <row r="25" spans="1:11" ht="12.75">
      <c r="A25" s="53"/>
      <c r="B25" s="75"/>
      <c r="C25" s="69" t="s">
        <v>16</v>
      </c>
      <c r="D25" s="70">
        <v>198</v>
      </c>
      <c r="E25" s="70">
        <v>149587</v>
      </c>
      <c r="F25" s="70"/>
      <c r="G25" s="70">
        <v>125</v>
      </c>
      <c r="H25" s="71">
        <v>57715</v>
      </c>
      <c r="I25" s="53"/>
      <c r="J25" s="112"/>
      <c r="K25" s="114"/>
    </row>
    <row r="26" spans="1:11" ht="12.75">
      <c r="A26" s="53"/>
      <c r="B26" s="75"/>
      <c r="C26" s="69" t="s">
        <v>17</v>
      </c>
      <c r="D26" s="70">
        <v>16</v>
      </c>
      <c r="E26" s="70">
        <v>17757</v>
      </c>
      <c r="F26" s="70"/>
      <c r="G26" s="70">
        <v>26</v>
      </c>
      <c r="H26" s="71">
        <v>12323</v>
      </c>
      <c r="I26" s="53"/>
      <c r="J26" s="112"/>
      <c r="K26" s="114"/>
    </row>
    <row r="27" spans="1:11" ht="12.75">
      <c r="A27" s="53"/>
      <c r="B27" s="75"/>
      <c r="C27" s="69" t="s">
        <v>18</v>
      </c>
      <c r="D27" s="70">
        <v>164</v>
      </c>
      <c r="E27" s="70">
        <v>141374</v>
      </c>
      <c r="F27" s="70"/>
      <c r="G27" s="70">
        <v>122</v>
      </c>
      <c r="H27" s="71">
        <v>70973</v>
      </c>
      <c r="I27" s="53"/>
      <c r="J27" s="112"/>
      <c r="K27" s="114"/>
    </row>
    <row r="28" spans="1:11" ht="12.75">
      <c r="A28" s="53"/>
      <c r="B28" s="75"/>
      <c r="C28" s="69" t="s">
        <v>19</v>
      </c>
      <c r="D28" s="70">
        <v>50</v>
      </c>
      <c r="E28" s="70">
        <v>71646</v>
      </c>
      <c r="F28" s="70"/>
      <c r="G28" s="70">
        <v>38</v>
      </c>
      <c r="H28" s="71">
        <v>38460</v>
      </c>
      <c r="I28" s="53"/>
      <c r="J28" s="112"/>
      <c r="K28" s="114"/>
    </row>
    <row r="29" spans="1:11" ht="12.75">
      <c r="A29" s="53"/>
      <c r="B29" s="75"/>
      <c r="C29" s="76"/>
      <c r="D29" s="73"/>
      <c r="E29" s="73"/>
      <c r="F29" s="73"/>
      <c r="G29" s="73"/>
      <c r="H29" s="74"/>
      <c r="I29" s="53"/>
      <c r="J29" s="112"/>
      <c r="K29" s="112"/>
    </row>
    <row r="30" spans="1:11" ht="12.75">
      <c r="A30" s="53"/>
      <c r="B30" s="68" t="s">
        <v>45</v>
      </c>
      <c r="C30" s="109" t="s">
        <v>4</v>
      </c>
      <c r="D30" s="111">
        <f>SUM(D31:D32)</f>
        <v>0</v>
      </c>
      <c r="E30" s="81">
        <f>SUM(E31:E32)</f>
        <v>0</v>
      </c>
      <c r="F30" s="81"/>
      <c r="G30" s="81">
        <f>SUM(G31:G32)</f>
        <v>0</v>
      </c>
      <c r="H30" s="82">
        <f>SUM(H31:H32)</f>
        <v>0</v>
      </c>
      <c r="I30" s="53"/>
      <c r="J30" s="112"/>
      <c r="K30" s="112"/>
    </row>
    <row r="31" spans="1:11" ht="12.75">
      <c r="A31" s="53"/>
      <c r="B31" s="75"/>
      <c r="C31" s="69" t="s">
        <v>5</v>
      </c>
      <c r="D31" s="70">
        <v>0</v>
      </c>
      <c r="E31" s="70">
        <v>0</v>
      </c>
      <c r="F31" s="70"/>
      <c r="G31" s="90">
        <v>0</v>
      </c>
      <c r="H31" s="71">
        <v>0</v>
      </c>
      <c r="I31" s="53"/>
      <c r="J31" s="112"/>
      <c r="K31" s="112"/>
    </row>
    <row r="32" spans="1:11" ht="12.75">
      <c r="A32" s="53"/>
      <c r="B32" s="75"/>
      <c r="C32" s="69" t="s">
        <v>6</v>
      </c>
      <c r="D32" s="70">
        <v>0</v>
      </c>
      <c r="E32" s="70">
        <v>0</v>
      </c>
      <c r="F32" s="70"/>
      <c r="G32" s="90">
        <v>0</v>
      </c>
      <c r="H32" s="71">
        <v>0</v>
      </c>
      <c r="I32" s="53"/>
      <c r="J32" s="112"/>
      <c r="K32" s="112"/>
    </row>
    <row r="33" spans="1:11" ht="12.75">
      <c r="A33" s="53"/>
      <c r="B33" s="75"/>
      <c r="C33" s="76"/>
      <c r="D33" s="70"/>
      <c r="E33" s="70"/>
      <c r="F33" s="70"/>
      <c r="G33" s="70"/>
      <c r="H33" s="71"/>
      <c r="I33" s="53"/>
      <c r="J33" s="112"/>
      <c r="K33" s="112"/>
    </row>
    <row r="34" spans="1:11" ht="12.75">
      <c r="A34" s="53"/>
      <c r="B34" s="72" t="s">
        <v>54</v>
      </c>
      <c r="C34" s="109" t="s">
        <v>4</v>
      </c>
      <c r="D34" s="81">
        <f>SUM(D35:D38)</f>
        <v>434</v>
      </c>
      <c r="E34" s="81">
        <f>SUM(E35:E38)</f>
        <v>461975</v>
      </c>
      <c r="F34" s="81"/>
      <c r="G34" s="81">
        <f>SUM(G35:G38)</f>
        <v>303</v>
      </c>
      <c r="H34" s="81">
        <f>SUM(H35:H38)</f>
        <v>214324.53</v>
      </c>
      <c r="I34" s="53"/>
      <c r="J34" s="112"/>
      <c r="K34" s="112"/>
    </row>
    <row r="35" spans="1:11" ht="12.75">
      <c r="A35" s="53"/>
      <c r="B35" s="75"/>
      <c r="C35" s="91" t="s">
        <v>12</v>
      </c>
      <c r="D35" s="70">
        <v>323</v>
      </c>
      <c r="E35" s="70">
        <v>367699</v>
      </c>
      <c r="F35" s="70"/>
      <c r="G35" s="70">
        <v>252</v>
      </c>
      <c r="H35" s="71">
        <v>184527</v>
      </c>
      <c r="I35" s="53"/>
      <c r="J35" s="112"/>
      <c r="K35" s="112"/>
    </row>
    <row r="36" spans="1:11" ht="12.75">
      <c r="A36" s="53"/>
      <c r="B36" s="75"/>
      <c r="C36" s="69" t="s">
        <v>20</v>
      </c>
      <c r="D36" s="70">
        <v>81</v>
      </c>
      <c r="E36" s="70">
        <v>76251</v>
      </c>
      <c r="F36" s="70"/>
      <c r="G36" s="70">
        <v>27</v>
      </c>
      <c r="H36" s="71">
        <v>13816</v>
      </c>
      <c r="I36" s="53"/>
      <c r="J36" s="112"/>
      <c r="K36" s="112"/>
    </row>
    <row r="37" spans="1:11" ht="12.75">
      <c r="A37" s="53"/>
      <c r="B37" s="75"/>
      <c r="C37" s="69" t="s">
        <v>55</v>
      </c>
      <c r="D37" s="70">
        <v>1</v>
      </c>
      <c r="E37" s="70">
        <v>413</v>
      </c>
      <c r="F37" s="70"/>
      <c r="G37" s="70">
        <v>10</v>
      </c>
      <c r="H37" s="71">
        <v>8057.53</v>
      </c>
      <c r="I37" s="53"/>
      <c r="J37" s="112"/>
      <c r="K37" s="112"/>
    </row>
    <row r="38" spans="1:11" ht="12.75">
      <c r="A38" s="53"/>
      <c r="B38" s="75"/>
      <c r="C38" s="69" t="s">
        <v>57</v>
      </c>
      <c r="D38" s="70">
        <v>29</v>
      </c>
      <c r="E38" s="70">
        <v>17612</v>
      </c>
      <c r="F38" s="70"/>
      <c r="G38" s="70">
        <v>14</v>
      </c>
      <c r="H38" s="71">
        <v>7924</v>
      </c>
      <c r="I38" s="53"/>
      <c r="J38" s="112"/>
      <c r="K38" s="112"/>
    </row>
    <row r="39" spans="1:11" ht="12.75">
      <c r="A39" s="53"/>
      <c r="B39" s="75"/>
      <c r="C39" s="76"/>
      <c r="D39" s="73"/>
      <c r="E39" s="73"/>
      <c r="F39" s="73"/>
      <c r="G39" s="73"/>
      <c r="H39" s="74"/>
      <c r="I39" s="53"/>
      <c r="J39" s="112"/>
      <c r="K39" s="112"/>
    </row>
    <row r="40" spans="1:11" ht="12.75">
      <c r="A40" s="53"/>
      <c r="B40" s="72" t="s">
        <v>49</v>
      </c>
      <c r="C40" s="109" t="s">
        <v>4</v>
      </c>
      <c r="D40" s="81">
        <f>SUM(D41:D42)</f>
        <v>258</v>
      </c>
      <c r="E40" s="81">
        <f>SUM(E41:E42)</f>
        <v>332493.91000000003</v>
      </c>
      <c r="F40" s="81"/>
      <c r="G40" s="81">
        <f>SUM(G41:G42)</f>
        <v>207</v>
      </c>
      <c r="H40" s="82">
        <f>SUM(H41:H42)</f>
        <v>173157.46000000002</v>
      </c>
      <c r="I40" s="53"/>
      <c r="J40" s="112"/>
      <c r="K40" s="112"/>
    </row>
    <row r="41" spans="1:11" ht="12.75">
      <c r="A41" s="53"/>
      <c r="B41" s="75"/>
      <c r="C41" s="69" t="s">
        <v>12</v>
      </c>
      <c r="D41" s="70">
        <v>142</v>
      </c>
      <c r="E41" s="70">
        <v>223277.91</v>
      </c>
      <c r="F41" s="70"/>
      <c r="G41" s="70">
        <v>114</v>
      </c>
      <c r="H41" s="71">
        <v>108661.66</v>
      </c>
      <c r="I41" s="53"/>
      <c r="J41" s="112"/>
      <c r="K41" s="112"/>
    </row>
    <row r="42" spans="1:11" ht="12.75">
      <c r="A42" s="53"/>
      <c r="B42" s="75"/>
      <c r="C42" s="69" t="s">
        <v>18</v>
      </c>
      <c r="D42" s="70">
        <v>116</v>
      </c>
      <c r="E42" s="70">
        <v>109216</v>
      </c>
      <c r="F42" s="70"/>
      <c r="G42" s="70">
        <v>93</v>
      </c>
      <c r="H42" s="71">
        <v>64495.8</v>
      </c>
      <c r="I42" s="53"/>
      <c r="J42" s="112"/>
      <c r="K42" s="112"/>
    </row>
    <row r="43" spans="1:11" ht="12.75">
      <c r="A43" s="53"/>
      <c r="B43" s="75"/>
      <c r="C43" s="76"/>
      <c r="D43" s="70"/>
      <c r="E43" s="70"/>
      <c r="F43" s="70"/>
      <c r="G43" s="70"/>
      <c r="H43" s="71"/>
      <c r="I43" s="53"/>
      <c r="J43" s="112"/>
      <c r="K43" s="112"/>
    </row>
    <row r="44" spans="1:11" ht="12.75">
      <c r="A44" s="53"/>
      <c r="B44" s="119" t="s">
        <v>22</v>
      </c>
      <c r="C44" s="171" t="s">
        <v>4</v>
      </c>
      <c r="D44" s="172">
        <f>SUM(D45:D46)</f>
        <v>892</v>
      </c>
      <c r="E44" s="172">
        <f>SUM(E45:E46)</f>
        <v>428776</v>
      </c>
      <c r="F44" s="133"/>
      <c r="G44" s="172">
        <f>SUM(G45:G46)</f>
        <v>5246</v>
      </c>
      <c r="H44" s="173">
        <f>SUM(H45:H46)</f>
        <v>311654</v>
      </c>
      <c r="I44" s="53"/>
      <c r="J44" s="112"/>
      <c r="K44" s="112"/>
    </row>
    <row r="45" spans="1:11" ht="12.75">
      <c r="A45" s="53"/>
      <c r="B45" s="174"/>
      <c r="C45" s="128" t="s">
        <v>16</v>
      </c>
      <c r="D45" s="144">
        <v>559</v>
      </c>
      <c r="E45" s="144">
        <v>260637</v>
      </c>
      <c r="F45" s="144"/>
      <c r="G45" s="144">
        <v>519</v>
      </c>
      <c r="H45" s="145">
        <v>148242</v>
      </c>
      <c r="I45" s="53"/>
      <c r="J45" s="112"/>
      <c r="K45" s="112"/>
    </row>
    <row r="46" spans="1:11" ht="12.75">
      <c r="A46" s="53"/>
      <c r="B46" s="174"/>
      <c r="C46" s="128" t="s">
        <v>17</v>
      </c>
      <c r="D46" s="144">
        <v>333</v>
      </c>
      <c r="E46" s="144">
        <v>168139</v>
      </c>
      <c r="F46" s="144"/>
      <c r="G46" s="144">
        <v>4727</v>
      </c>
      <c r="H46" s="145">
        <v>163412</v>
      </c>
      <c r="I46" s="53"/>
      <c r="J46" s="112"/>
      <c r="K46" s="112"/>
    </row>
    <row r="47" spans="1:11" ht="12.75">
      <c r="A47" s="53"/>
      <c r="B47" s="75"/>
      <c r="C47" s="69"/>
      <c r="D47" s="70"/>
      <c r="E47" s="70"/>
      <c r="F47" s="70"/>
      <c r="G47" s="70"/>
      <c r="H47" s="71"/>
      <c r="I47" s="53"/>
      <c r="J47" s="112"/>
      <c r="K47" s="112"/>
    </row>
    <row r="48" spans="1:11" ht="12.75">
      <c r="A48" s="53"/>
      <c r="B48" s="72" t="s">
        <v>47</v>
      </c>
      <c r="C48" s="69" t="s">
        <v>21</v>
      </c>
      <c r="D48" s="106">
        <v>12</v>
      </c>
      <c r="E48" s="106">
        <v>37899</v>
      </c>
      <c r="F48" s="106"/>
      <c r="G48" s="106">
        <v>12</v>
      </c>
      <c r="H48" s="107">
        <v>22363.45</v>
      </c>
      <c r="I48" s="53"/>
      <c r="J48" s="112"/>
      <c r="K48" s="112"/>
    </row>
    <row r="49" spans="1:11" ht="12.75">
      <c r="A49" s="53"/>
      <c r="B49" s="54"/>
      <c r="C49" s="55"/>
      <c r="D49" s="92"/>
      <c r="E49" s="92"/>
      <c r="F49" s="92"/>
      <c r="G49" s="92"/>
      <c r="H49" s="93"/>
      <c r="I49" s="57"/>
      <c r="K49" s="110"/>
    </row>
    <row r="50" spans="1:9" ht="12.75">
      <c r="A50" s="53"/>
      <c r="B50" s="72" t="s">
        <v>23</v>
      </c>
      <c r="C50" s="59"/>
      <c r="D50" s="81">
        <f>D44+D48+D40+D34+D22+D20+D7+D11+D9+D30</f>
        <v>7445</v>
      </c>
      <c r="E50" s="81">
        <f>E44+E48+E40+E34+E22+E20+E7+E11+E9+E30</f>
        <v>6779487.49</v>
      </c>
      <c r="F50" s="81"/>
      <c r="G50" s="81">
        <f>G44+G48+G40+G34+G22+G20+G7+G11+G9+G30</f>
        <v>9911</v>
      </c>
      <c r="H50" s="82">
        <f>H44+H48+H40+H34+H22+H20+H7+H11+H9+H30</f>
        <v>3030221.01</v>
      </c>
      <c r="I50" s="53"/>
    </row>
    <row r="51" spans="1:11" ht="12.75">
      <c r="A51" s="53"/>
      <c r="B51" s="83" t="s">
        <v>24</v>
      </c>
      <c r="C51" s="59"/>
      <c r="D51" s="81"/>
      <c r="E51" s="81">
        <f>E50*K51</f>
        <v>142359203.6485148</v>
      </c>
      <c r="F51" s="81"/>
      <c r="G51" s="81"/>
      <c r="H51" s="82">
        <f>H50*K51</f>
        <v>63630156.482905194</v>
      </c>
      <c r="I51" s="53"/>
      <c r="J51" s="138" t="s">
        <v>60</v>
      </c>
      <c r="K51" s="175">
        <v>20.99852</v>
      </c>
    </row>
    <row r="52" spans="2:9" ht="12.75">
      <c r="B52" s="65"/>
      <c r="C52" s="66"/>
      <c r="D52" s="94"/>
      <c r="E52" s="94"/>
      <c r="F52" s="94"/>
      <c r="G52" s="94"/>
      <c r="H52" s="95"/>
      <c r="I52" s="53"/>
    </row>
    <row r="53" spans="2:11" ht="12.75">
      <c r="B53" s="134"/>
      <c r="C53" s="132"/>
      <c r="D53" s="132"/>
      <c r="E53" s="132"/>
      <c r="F53" s="132"/>
      <c r="G53" s="132"/>
      <c r="H53" s="132"/>
      <c r="K53" s="175"/>
    </row>
    <row r="54" spans="2:11" ht="12.75">
      <c r="B54" s="132"/>
      <c r="K54" s="175"/>
    </row>
    <row r="55" ht="12.75">
      <c r="B55" s="132"/>
    </row>
    <row r="56" spans="2:3" ht="12.75">
      <c r="B56" s="134"/>
      <c r="C56" s="132"/>
    </row>
  </sheetData>
  <mergeCells count="2">
    <mergeCell ref="G4:H4"/>
    <mergeCell ref="D4:E4"/>
  </mergeCells>
  <printOptions horizontalCentered="1"/>
  <pageMargins left="0.31496062992125984" right="0.4724409448818898" top="0.9055118110236221" bottom="0.5511811023622047" header="0" footer="0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tabColor indexed="50"/>
  </sheetPr>
  <dimension ref="A1:H30"/>
  <sheetViews>
    <sheetView showGridLines="0" workbookViewId="0" topLeftCell="A1">
      <selection activeCell="B34" sqref="B34"/>
    </sheetView>
  </sheetViews>
  <sheetFormatPr defaultColWidth="11.00390625" defaultRowHeight="12.75"/>
  <cols>
    <col min="1" max="1" width="1.625" style="51" customWidth="1"/>
    <col min="2" max="2" width="17.875" style="51" customWidth="1"/>
    <col min="3" max="3" width="10.00390625" style="51" customWidth="1"/>
    <col min="4" max="4" width="7.75390625" style="51" customWidth="1"/>
    <col min="5" max="5" width="16.375" style="51" customWidth="1"/>
    <col min="6" max="6" width="4.50390625" style="51" customWidth="1"/>
    <col min="7" max="7" width="13.125" style="51" customWidth="1"/>
    <col min="8" max="8" width="9.125" style="51" customWidth="1"/>
    <col min="9" max="252" width="17.625" style="51" customWidth="1"/>
    <col min="253" max="16384" width="12.50390625" style="51" customWidth="1"/>
  </cols>
  <sheetData>
    <row r="1" ht="12.75">
      <c r="B1" s="52" t="s">
        <v>25</v>
      </c>
    </row>
    <row r="2" ht="12.75">
      <c r="B2" s="46" t="str">
        <f>'A RESERVAS 528'!$B$2</f>
        <v>     (al 31 de marzo de 2010, montos expresados en U.F.)</v>
      </c>
    </row>
    <row r="3" spans="1:6" ht="12.75">
      <c r="A3" s="53"/>
      <c r="B3" s="54"/>
      <c r="C3" s="55"/>
      <c r="D3" s="55"/>
      <c r="E3" s="56"/>
      <c r="F3" s="57"/>
    </row>
    <row r="4" spans="1:6" ht="12.75">
      <c r="A4" s="57"/>
      <c r="B4" s="58"/>
      <c r="C4" s="59"/>
      <c r="D4" s="103" t="s">
        <v>39</v>
      </c>
      <c r="E4" s="108"/>
      <c r="F4" s="53"/>
    </row>
    <row r="5" spans="1:6" ht="12.75">
      <c r="A5" s="53"/>
      <c r="B5" s="60" t="s">
        <v>1</v>
      </c>
      <c r="C5" s="61" t="s">
        <v>2</v>
      </c>
      <c r="D5" s="188" t="s">
        <v>50</v>
      </c>
      <c r="E5" s="189"/>
      <c r="F5" s="53"/>
    </row>
    <row r="6" spans="1:6" ht="12.75">
      <c r="A6" s="53"/>
      <c r="B6" s="62"/>
      <c r="C6" s="63"/>
      <c r="D6" s="64" t="s">
        <v>26</v>
      </c>
      <c r="E6" s="89" t="s">
        <v>36</v>
      </c>
      <c r="F6" s="53"/>
    </row>
    <row r="7" spans="1:6" ht="12.75">
      <c r="A7" s="53"/>
      <c r="B7" s="65"/>
      <c r="C7" s="66"/>
      <c r="D7" s="66"/>
      <c r="E7" s="67"/>
      <c r="F7" s="57"/>
    </row>
    <row r="8" spans="1:6" ht="12.75">
      <c r="A8" s="53"/>
      <c r="B8" s="72" t="s">
        <v>7</v>
      </c>
      <c r="C8" s="128" t="s">
        <v>8</v>
      </c>
      <c r="D8" s="142">
        <v>1</v>
      </c>
      <c r="E8" s="143">
        <v>386</v>
      </c>
      <c r="F8" s="115"/>
    </row>
    <row r="9" spans="1:6" ht="12.75">
      <c r="A9" s="53"/>
      <c r="B9" s="75"/>
      <c r="C9" s="133"/>
      <c r="D9" s="144"/>
      <c r="E9" s="145"/>
      <c r="F9" s="53"/>
    </row>
    <row r="10" spans="1:6" ht="12.75">
      <c r="A10" s="53"/>
      <c r="B10" s="127" t="s">
        <v>45</v>
      </c>
      <c r="C10" s="128" t="s">
        <v>5</v>
      </c>
      <c r="D10" s="144">
        <v>17</v>
      </c>
      <c r="E10" s="145">
        <v>1844</v>
      </c>
      <c r="F10" s="115"/>
    </row>
    <row r="11" spans="1:6" ht="12.75">
      <c r="A11" s="53"/>
      <c r="B11" s="119"/>
      <c r="C11" s="128"/>
      <c r="D11" s="146"/>
      <c r="E11" s="147"/>
      <c r="F11" s="53"/>
    </row>
    <row r="12" spans="1:6" ht="12.75">
      <c r="A12" s="53"/>
      <c r="B12" s="120" t="s">
        <v>47</v>
      </c>
      <c r="C12" s="129" t="s">
        <v>14</v>
      </c>
      <c r="D12" s="148">
        <v>3</v>
      </c>
      <c r="E12" s="149">
        <v>803</v>
      </c>
      <c r="F12" s="53"/>
    </row>
    <row r="13" spans="1:6" ht="12.75">
      <c r="A13" s="53"/>
      <c r="B13" s="77"/>
      <c r="C13" s="78"/>
      <c r="D13" s="79"/>
      <c r="E13" s="80"/>
      <c r="F13" s="57"/>
    </row>
    <row r="14" spans="1:6" ht="12.75">
      <c r="A14" s="53"/>
      <c r="B14" s="72" t="s">
        <v>23</v>
      </c>
      <c r="C14" s="59"/>
      <c r="D14" s="81">
        <f>SUM(D8:D12)</f>
        <v>21</v>
      </c>
      <c r="E14" s="82">
        <f>SUM(E8:E12)</f>
        <v>3033</v>
      </c>
      <c r="F14" s="53"/>
    </row>
    <row r="15" spans="1:8" ht="12.75">
      <c r="A15" s="53"/>
      <c r="B15" s="83" t="s">
        <v>24</v>
      </c>
      <c r="C15" s="59"/>
      <c r="D15" s="81"/>
      <c r="E15" s="82">
        <f>E14*H15</f>
        <v>63688.511159999995</v>
      </c>
      <c r="F15" s="53"/>
      <c r="G15" s="116" t="str">
        <f>'A RESERVAS 528'!$J$51</f>
        <v>U.F. al 31.03.2010 $</v>
      </c>
      <c r="H15" s="97">
        <f>'A RESERVAS 528'!$K$51</f>
        <v>20.99852</v>
      </c>
    </row>
    <row r="16" spans="1:6" ht="12.75">
      <c r="A16" s="53"/>
      <c r="B16" s="65"/>
      <c r="C16" s="66"/>
      <c r="D16" s="84"/>
      <c r="E16" s="85"/>
      <c r="F16" s="57"/>
    </row>
    <row r="21" spans="2:4" ht="12.75">
      <c r="B21" s="86"/>
      <c r="C21" s="86"/>
      <c r="D21" s="86"/>
    </row>
    <row r="22" ht="12.75">
      <c r="B22" s="86"/>
    </row>
    <row r="23" spans="2:4" ht="12.75">
      <c r="B23" s="86"/>
      <c r="C23" s="86"/>
      <c r="D23" s="86"/>
    </row>
    <row r="24" ht="12.75">
      <c r="C24" s="86"/>
    </row>
    <row r="25" ht="12.75">
      <c r="C25" s="86"/>
    </row>
    <row r="26" spans="2:3" ht="12.75">
      <c r="B26" s="87"/>
      <c r="C26" s="86"/>
    </row>
    <row r="27" ht="12.75">
      <c r="B27" s="87"/>
    </row>
    <row r="28" spans="2:3" ht="12.75">
      <c r="B28" s="87"/>
      <c r="C28" s="87"/>
    </row>
    <row r="29" spans="2:3" ht="12.75">
      <c r="B29" s="87"/>
      <c r="C29" s="87"/>
    </row>
    <row r="30" spans="2:3" ht="12.75">
      <c r="B30" s="87"/>
      <c r="C30" s="87"/>
    </row>
  </sheetData>
  <mergeCells count="1">
    <mergeCell ref="D5:E5"/>
  </mergeCells>
  <printOptions/>
  <pageMargins left="1.31" right="0.4" top="1.32" bottom="0.98425196850393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tabColor indexed="49"/>
  </sheetPr>
  <dimension ref="A1:O56"/>
  <sheetViews>
    <sheetView showGridLines="0" workbookViewId="0" topLeftCell="A13">
      <selection activeCell="O17" sqref="O17"/>
    </sheetView>
  </sheetViews>
  <sheetFormatPr defaultColWidth="11.00390625" defaultRowHeight="12.75"/>
  <cols>
    <col min="1" max="1" width="15.875" style="1" customWidth="1"/>
    <col min="2" max="2" width="15.00390625" style="1" customWidth="1"/>
    <col min="3" max="3" width="8.25390625" style="1" customWidth="1"/>
    <col min="4" max="4" width="12.00390625" style="1" customWidth="1"/>
    <col min="5" max="5" width="9.125" style="1" customWidth="1"/>
    <col min="6" max="6" width="1.4921875" style="1" customWidth="1"/>
    <col min="7" max="7" width="8.25390625" style="1" customWidth="1"/>
    <col min="8" max="8" width="11.25390625" style="1" customWidth="1"/>
    <col min="9" max="9" width="1.4921875" style="1" customWidth="1"/>
    <col min="10" max="10" width="9.75390625" style="1" customWidth="1"/>
    <col min="11" max="11" width="10.50390625" style="1" customWidth="1"/>
    <col min="12" max="12" width="8.875" style="1" customWidth="1"/>
    <col min="13" max="13" width="7.50390625" style="1" customWidth="1"/>
    <col min="14" max="14" width="13.25390625" style="1" customWidth="1"/>
    <col min="15" max="15" width="9.125" style="1" customWidth="1"/>
    <col min="16" max="255" width="17.625" style="1" customWidth="1"/>
    <col min="256" max="16384" width="12.50390625" style="1" customWidth="1"/>
  </cols>
  <sheetData>
    <row r="1" ht="12.75">
      <c r="A1" s="2" t="s">
        <v>28</v>
      </c>
    </row>
    <row r="2" ht="12.75">
      <c r="A2" s="3" t="str">
        <f>'A RESERVAS 528'!$B$2</f>
        <v>     (al 31 de marzo de 2010, montos expresados en U.F.)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7"/>
    </row>
    <row r="4" spans="1:13" ht="12.75">
      <c r="A4" s="8"/>
      <c r="B4" s="9"/>
      <c r="C4" s="10"/>
      <c r="D4" s="11"/>
      <c r="E4" s="11" t="s">
        <v>29</v>
      </c>
      <c r="F4" s="11"/>
      <c r="G4" s="10"/>
      <c r="H4" s="10"/>
      <c r="I4" s="9"/>
      <c r="J4" s="12" t="s">
        <v>42</v>
      </c>
      <c r="K4" s="12"/>
      <c r="L4" s="13"/>
      <c r="M4" s="14"/>
    </row>
    <row r="5" spans="1:13" ht="12.75">
      <c r="A5" s="15" t="s">
        <v>1</v>
      </c>
      <c r="B5" s="16" t="s">
        <v>2</v>
      </c>
      <c r="C5" s="17"/>
      <c r="D5" s="18" t="s">
        <v>30</v>
      </c>
      <c r="E5" s="17"/>
      <c r="F5" s="102"/>
      <c r="G5" s="19" t="s">
        <v>31</v>
      </c>
      <c r="H5" s="17"/>
      <c r="I5" s="9"/>
      <c r="J5" s="9"/>
      <c r="K5" s="9"/>
      <c r="L5" s="20"/>
      <c r="M5" s="14"/>
    </row>
    <row r="6" spans="1:13" ht="12.75">
      <c r="A6" s="8"/>
      <c r="B6" s="9"/>
      <c r="C6" s="21" t="s">
        <v>40</v>
      </c>
      <c r="D6" s="22"/>
      <c r="E6" s="99" t="s">
        <v>32</v>
      </c>
      <c r="F6" s="23"/>
      <c r="G6" s="21" t="s">
        <v>41</v>
      </c>
      <c r="H6" s="24"/>
      <c r="I6" s="24"/>
      <c r="J6" s="21" t="s">
        <v>40</v>
      </c>
      <c r="K6" s="22"/>
      <c r="L6" s="101" t="s">
        <v>32</v>
      </c>
      <c r="M6" s="14"/>
    </row>
    <row r="7" spans="1:13" ht="12.75">
      <c r="A7" s="8"/>
      <c r="B7" s="9"/>
      <c r="C7" s="98" t="s">
        <v>3</v>
      </c>
      <c r="D7" s="99" t="s">
        <v>27</v>
      </c>
      <c r="E7" s="98" t="s">
        <v>27</v>
      </c>
      <c r="F7" s="98"/>
      <c r="G7" s="99" t="s">
        <v>3</v>
      </c>
      <c r="H7" s="99" t="s">
        <v>37</v>
      </c>
      <c r="I7" s="99"/>
      <c r="J7" s="98" t="s">
        <v>3</v>
      </c>
      <c r="K7" s="98" t="s">
        <v>33</v>
      </c>
      <c r="L7" s="100" t="s">
        <v>27</v>
      </c>
      <c r="M7" s="14"/>
    </row>
    <row r="8" spans="1:13" ht="12.7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  <c r="M8" s="7"/>
    </row>
    <row r="9" spans="1:12" ht="12.75">
      <c r="A9" s="28" t="s">
        <v>48</v>
      </c>
      <c r="B9" s="29" t="s">
        <v>11</v>
      </c>
      <c r="C9" s="38">
        <v>0</v>
      </c>
      <c r="D9" s="38">
        <v>0</v>
      </c>
      <c r="E9" s="38">
        <v>0</v>
      </c>
      <c r="F9" s="30"/>
      <c r="G9" s="30">
        <v>0</v>
      </c>
      <c r="H9" s="30">
        <v>0</v>
      </c>
      <c r="I9" s="30"/>
      <c r="J9" s="30">
        <v>0</v>
      </c>
      <c r="K9" s="30">
        <v>0</v>
      </c>
      <c r="L9" s="31">
        <v>0</v>
      </c>
    </row>
    <row r="10" spans="1:12" ht="12.75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3"/>
    </row>
    <row r="11" spans="1:12" ht="12.75">
      <c r="A11" s="28" t="s">
        <v>53</v>
      </c>
      <c r="B11" s="104" t="s">
        <v>4</v>
      </c>
      <c r="C11" s="180">
        <f>SUM(C12:C13)</f>
        <v>1554</v>
      </c>
      <c r="D11" s="180">
        <f aca="true" t="shared" si="0" ref="D11:L11">SUM(D12:D13)</f>
        <v>1836920</v>
      </c>
      <c r="E11" s="180">
        <f t="shared" si="0"/>
        <v>0</v>
      </c>
      <c r="F11" s="180"/>
      <c r="G11" s="180">
        <f t="shared" si="0"/>
        <v>15</v>
      </c>
      <c r="H11" s="180">
        <f t="shared" si="0"/>
        <v>2633</v>
      </c>
      <c r="I11" s="180"/>
      <c r="J11" s="180">
        <f>SUM(J12:J13)</f>
        <v>34</v>
      </c>
      <c r="K11" s="180">
        <f t="shared" si="0"/>
        <v>13334</v>
      </c>
      <c r="L11" s="183">
        <f t="shared" si="0"/>
        <v>35952</v>
      </c>
    </row>
    <row r="12" spans="1:12" ht="12.75">
      <c r="A12" s="32"/>
      <c r="B12" s="29" t="s">
        <v>12</v>
      </c>
      <c r="C12" s="181">
        <v>1554</v>
      </c>
      <c r="D12" s="182">
        <v>1836920</v>
      </c>
      <c r="E12" s="182">
        <v>0</v>
      </c>
      <c r="F12" s="182"/>
      <c r="G12" s="182">
        <v>14</v>
      </c>
      <c r="H12" s="182">
        <v>2351</v>
      </c>
      <c r="I12" s="182"/>
      <c r="J12" s="182">
        <v>34</v>
      </c>
      <c r="K12" s="182">
        <v>13334</v>
      </c>
      <c r="L12" s="184">
        <v>35952</v>
      </c>
    </row>
    <row r="13" spans="1:12" ht="12.75">
      <c r="A13" s="32"/>
      <c r="B13" s="118" t="s">
        <v>20</v>
      </c>
      <c r="C13" s="181">
        <v>0</v>
      </c>
      <c r="D13" s="182">
        <v>0</v>
      </c>
      <c r="E13" s="182">
        <v>0</v>
      </c>
      <c r="F13" s="182"/>
      <c r="G13" s="182">
        <v>1</v>
      </c>
      <c r="H13" s="182">
        <v>282</v>
      </c>
      <c r="I13" s="182"/>
      <c r="J13" s="182">
        <v>0</v>
      </c>
      <c r="K13" s="182">
        <v>0</v>
      </c>
      <c r="L13" s="184">
        <v>0</v>
      </c>
    </row>
    <row r="14" spans="1:12" ht="12.75">
      <c r="A14" s="32"/>
      <c r="B14" s="36"/>
      <c r="C14" s="33"/>
      <c r="D14" s="33"/>
      <c r="E14" s="33"/>
      <c r="F14" s="33"/>
      <c r="G14" s="33"/>
      <c r="H14" s="33"/>
      <c r="I14" s="33"/>
      <c r="J14" s="33"/>
      <c r="K14" s="33"/>
      <c r="L14" s="35"/>
    </row>
    <row r="15" spans="1:12" ht="12.75">
      <c r="A15" s="28" t="s">
        <v>9</v>
      </c>
      <c r="B15" s="104" t="s">
        <v>35</v>
      </c>
      <c r="C15" s="30">
        <f>SUM(C16:C18)</f>
        <v>68</v>
      </c>
      <c r="D15" s="30">
        <f>SUM(D16:D18)</f>
        <v>7278</v>
      </c>
      <c r="E15" s="30">
        <f>SUM(E16:E18)</f>
        <v>0</v>
      </c>
      <c r="F15" s="30"/>
      <c r="G15" s="30">
        <f>SUM(G16:G18)</f>
        <v>3</v>
      </c>
      <c r="H15" s="30">
        <f>SUM(H16:H18)</f>
        <v>113</v>
      </c>
      <c r="I15" s="30"/>
      <c r="J15" s="30">
        <f>SUM(J16:J18)</f>
        <v>2</v>
      </c>
      <c r="K15" s="30">
        <f>SUM(K16:K18)</f>
        <v>288</v>
      </c>
      <c r="L15" s="31">
        <f>SUM(L16:L18)</f>
        <v>0</v>
      </c>
    </row>
    <row r="16" spans="1:12" s="164" customFormat="1" ht="12.75">
      <c r="A16" s="160"/>
      <c r="B16" s="161" t="s">
        <v>34</v>
      </c>
      <c r="C16" s="162">
        <v>0</v>
      </c>
      <c r="D16" s="162">
        <v>0</v>
      </c>
      <c r="E16" s="162">
        <v>0</v>
      </c>
      <c r="F16" s="162"/>
      <c r="G16" s="162">
        <v>0</v>
      </c>
      <c r="H16" s="162">
        <v>0</v>
      </c>
      <c r="I16" s="162"/>
      <c r="J16" s="162">
        <v>0</v>
      </c>
      <c r="K16" s="162">
        <v>0</v>
      </c>
      <c r="L16" s="163">
        <v>0</v>
      </c>
    </row>
    <row r="17" spans="1:12" s="170" customFormat="1" ht="12.75">
      <c r="A17" s="167"/>
      <c r="B17" s="117" t="s">
        <v>15</v>
      </c>
      <c r="C17" s="168">
        <v>0</v>
      </c>
      <c r="D17" s="168">
        <v>0</v>
      </c>
      <c r="E17" s="168">
        <v>0</v>
      </c>
      <c r="F17" s="168"/>
      <c r="G17" s="168">
        <v>0</v>
      </c>
      <c r="H17" s="168">
        <v>0</v>
      </c>
      <c r="I17" s="168"/>
      <c r="J17" s="168">
        <v>0</v>
      </c>
      <c r="K17" s="168">
        <v>0</v>
      </c>
      <c r="L17" s="169">
        <v>0</v>
      </c>
    </row>
    <row r="18" spans="1:12" ht="12.75">
      <c r="A18" s="32"/>
      <c r="B18" s="29" t="s">
        <v>5</v>
      </c>
      <c r="C18" s="33">
        <f>29+39</f>
        <v>68</v>
      </c>
      <c r="D18" s="33">
        <f>2234+5044</f>
        <v>7278</v>
      </c>
      <c r="E18" s="33">
        <v>0</v>
      </c>
      <c r="F18" s="33"/>
      <c r="G18" s="33">
        <f>1+2</f>
        <v>3</v>
      </c>
      <c r="H18" s="33">
        <v>113</v>
      </c>
      <c r="I18" s="33"/>
      <c r="J18" s="33">
        <f>1+1</f>
        <v>2</v>
      </c>
      <c r="K18" s="33">
        <f>144+144</f>
        <v>288</v>
      </c>
      <c r="L18" s="35">
        <v>0</v>
      </c>
    </row>
    <row r="19" spans="1:12" ht="12.75">
      <c r="A19" s="32"/>
      <c r="B19" s="29"/>
      <c r="C19" s="33"/>
      <c r="D19" s="33"/>
      <c r="E19" s="33"/>
      <c r="F19" s="33"/>
      <c r="G19" s="33"/>
      <c r="H19" s="33"/>
      <c r="I19" s="33"/>
      <c r="J19" s="33"/>
      <c r="K19" s="33"/>
      <c r="L19" s="35"/>
    </row>
    <row r="20" spans="1:12" ht="12.75">
      <c r="A20" s="28" t="s">
        <v>13</v>
      </c>
      <c r="B20" s="29" t="s">
        <v>17</v>
      </c>
      <c r="C20" s="137">
        <v>716</v>
      </c>
      <c r="D20" s="38">
        <v>608931</v>
      </c>
      <c r="E20" s="38">
        <v>0</v>
      </c>
      <c r="F20" s="38"/>
      <c r="G20" s="38">
        <v>19</v>
      </c>
      <c r="H20" s="38">
        <v>1932</v>
      </c>
      <c r="I20" s="38"/>
      <c r="J20" s="41">
        <v>58</v>
      </c>
      <c r="K20" s="38">
        <v>28007</v>
      </c>
      <c r="L20" s="40">
        <v>979</v>
      </c>
    </row>
    <row r="21" spans="1:12" ht="12.75">
      <c r="A21" s="28"/>
      <c r="B21" s="29"/>
      <c r="C21" s="137"/>
      <c r="D21" s="38"/>
      <c r="E21" s="38"/>
      <c r="F21" s="38"/>
      <c r="G21" s="38"/>
      <c r="H21" s="38"/>
      <c r="I21" s="38"/>
      <c r="J21" s="41"/>
      <c r="K21" s="38"/>
      <c r="L21" s="40"/>
    </row>
    <row r="22" spans="1:12" ht="12.75">
      <c r="A22" s="28" t="s">
        <v>45</v>
      </c>
      <c r="B22" s="104" t="s">
        <v>4</v>
      </c>
      <c r="C22" s="30">
        <f>SUM(C23:C28)</f>
        <v>3935</v>
      </c>
      <c r="D22" s="30">
        <f>SUM(D23:D28)</f>
        <v>5030847</v>
      </c>
      <c r="E22" s="30">
        <f>SUM(E23:E28)</f>
        <v>0</v>
      </c>
      <c r="F22" s="30"/>
      <c r="G22" s="30">
        <f>SUM(G23:G28)</f>
        <v>47</v>
      </c>
      <c r="H22" s="30">
        <f>SUM(H23:H28)</f>
        <v>3421</v>
      </c>
      <c r="I22" s="30"/>
      <c r="J22" s="30">
        <f>SUM(J23:J28)</f>
        <v>256</v>
      </c>
      <c r="K22" s="30">
        <f>SUM(K23:K28)</f>
        <v>66759</v>
      </c>
      <c r="L22" s="31">
        <f>SUM(L23:L28)</f>
        <v>19846</v>
      </c>
    </row>
    <row r="23" spans="1:12" ht="12.75">
      <c r="A23" s="32"/>
      <c r="B23" s="36" t="s">
        <v>34</v>
      </c>
      <c r="C23" s="33">
        <v>747</v>
      </c>
      <c r="D23" s="33">
        <v>1012962</v>
      </c>
      <c r="E23" s="33">
        <v>0</v>
      </c>
      <c r="F23" s="33"/>
      <c r="G23" s="33">
        <v>7</v>
      </c>
      <c r="H23" s="33">
        <v>1275</v>
      </c>
      <c r="I23" s="33"/>
      <c r="J23" s="33">
        <v>23</v>
      </c>
      <c r="K23" s="33">
        <v>9120</v>
      </c>
      <c r="L23" s="35">
        <v>0</v>
      </c>
    </row>
    <row r="24" spans="1:12" ht="12.75">
      <c r="A24" s="32"/>
      <c r="B24" s="29" t="s">
        <v>56</v>
      </c>
      <c r="C24" s="33">
        <v>2100</v>
      </c>
      <c r="D24" s="34">
        <v>2557595</v>
      </c>
      <c r="E24" s="34">
        <v>0</v>
      </c>
      <c r="F24" s="34"/>
      <c r="G24" s="34">
        <v>28</v>
      </c>
      <c r="H24" s="34">
        <v>572</v>
      </c>
      <c r="I24" s="34"/>
      <c r="J24" s="34">
        <v>233</v>
      </c>
      <c r="K24" s="34">
        <v>57639</v>
      </c>
      <c r="L24" s="35">
        <v>19846</v>
      </c>
    </row>
    <row r="25" spans="1:12" ht="12.75">
      <c r="A25" s="32"/>
      <c r="B25" s="29" t="s">
        <v>12</v>
      </c>
      <c r="C25" s="33">
        <v>1076</v>
      </c>
      <c r="D25" s="33">
        <v>1448509</v>
      </c>
      <c r="E25" s="33">
        <v>0</v>
      </c>
      <c r="F25" s="33"/>
      <c r="G25" s="33">
        <v>11</v>
      </c>
      <c r="H25" s="33">
        <v>1574</v>
      </c>
      <c r="I25" s="33"/>
      <c r="J25" s="33">
        <v>0</v>
      </c>
      <c r="K25" s="33">
        <v>0</v>
      </c>
      <c r="L25" s="35">
        <v>0</v>
      </c>
    </row>
    <row r="26" spans="1:12" ht="12.75">
      <c r="A26" s="32"/>
      <c r="B26" s="29" t="s">
        <v>20</v>
      </c>
      <c r="C26" s="33">
        <v>0</v>
      </c>
      <c r="D26" s="33">
        <v>0</v>
      </c>
      <c r="E26" s="33">
        <v>0</v>
      </c>
      <c r="F26" s="33"/>
      <c r="G26" s="33">
        <v>0</v>
      </c>
      <c r="H26" s="33">
        <v>0</v>
      </c>
      <c r="I26" s="33"/>
      <c r="J26" s="33">
        <v>0</v>
      </c>
      <c r="K26" s="33">
        <v>0</v>
      </c>
      <c r="L26" s="35">
        <v>0</v>
      </c>
    </row>
    <row r="27" spans="1:12" ht="12.75">
      <c r="A27" s="32"/>
      <c r="B27" s="29" t="s">
        <v>17</v>
      </c>
      <c r="C27" s="33">
        <v>12</v>
      </c>
      <c r="D27" s="33">
        <v>11781</v>
      </c>
      <c r="E27" s="33">
        <v>0</v>
      </c>
      <c r="F27" s="33"/>
      <c r="G27" s="33">
        <v>1</v>
      </c>
      <c r="H27" s="33">
        <v>0</v>
      </c>
      <c r="I27" s="33"/>
      <c r="J27" s="33">
        <v>0</v>
      </c>
      <c r="K27" s="33">
        <v>0</v>
      </c>
      <c r="L27" s="35">
        <v>0</v>
      </c>
    </row>
    <row r="28" spans="1:12" ht="12.75">
      <c r="A28" s="32"/>
      <c r="B28" s="36" t="s">
        <v>11</v>
      </c>
      <c r="C28" s="33">
        <v>0</v>
      </c>
      <c r="D28" s="34">
        <v>0</v>
      </c>
      <c r="E28" s="34">
        <v>0</v>
      </c>
      <c r="F28" s="34"/>
      <c r="G28" s="34">
        <v>0</v>
      </c>
      <c r="H28" s="34">
        <v>0</v>
      </c>
      <c r="I28" s="34"/>
      <c r="J28" s="34">
        <v>0</v>
      </c>
      <c r="K28" s="34">
        <v>0</v>
      </c>
      <c r="L28" s="35">
        <v>0</v>
      </c>
    </row>
    <row r="29" spans="1:12" ht="12.75">
      <c r="A29" s="39"/>
      <c r="B29" s="29"/>
      <c r="C29" s="38"/>
      <c r="D29" s="38"/>
      <c r="E29" s="38"/>
      <c r="F29" s="38"/>
      <c r="G29" s="38"/>
      <c r="H29" s="38"/>
      <c r="I29" s="38"/>
      <c r="J29" s="38"/>
      <c r="K29" s="38"/>
      <c r="L29" s="40"/>
    </row>
    <row r="30" spans="1:12" ht="12.75">
      <c r="A30" s="28" t="s">
        <v>46</v>
      </c>
      <c r="B30" s="29" t="s">
        <v>43</v>
      </c>
      <c r="C30" s="137">
        <v>1</v>
      </c>
      <c r="D30" s="38">
        <v>233.56</v>
      </c>
      <c r="E30" s="38">
        <v>0</v>
      </c>
      <c r="F30" s="38"/>
      <c r="G30" s="38">
        <v>2</v>
      </c>
      <c r="H30" s="38">
        <v>41</v>
      </c>
      <c r="I30" s="38"/>
      <c r="J30" s="41">
        <v>0</v>
      </c>
      <c r="K30" s="38">
        <v>0</v>
      </c>
      <c r="L30" s="40">
        <v>0</v>
      </c>
    </row>
    <row r="31" spans="1:12" ht="12.75">
      <c r="A31" s="32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40"/>
    </row>
    <row r="32" spans="1:12" ht="12.75">
      <c r="A32" s="28" t="s">
        <v>49</v>
      </c>
      <c r="B32" s="29" t="s">
        <v>15</v>
      </c>
      <c r="C32" s="38">
        <v>853</v>
      </c>
      <c r="D32" s="38">
        <v>1849767</v>
      </c>
      <c r="E32" s="38">
        <v>0</v>
      </c>
      <c r="F32" s="38"/>
      <c r="G32" s="38">
        <v>11</v>
      </c>
      <c r="H32" s="38">
        <v>269</v>
      </c>
      <c r="I32" s="38"/>
      <c r="J32" s="38">
        <v>5</v>
      </c>
      <c r="K32" s="38">
        <v>3928</v>
      </c>
      <c r="L32" s="40">
        <v>0</v>
      </c>
    </row>
    <row r="33" spans="1:12" ht="12.75">
      <c r="A33" s="8"/>
      <c r="L33" s="20"/>
    </row>
    <row r="34" spans="1:12" ht="12.75">
      <c r="A34" s="28" t="s">
        <v>44</v>
      </c>
      <c r="B34" s="117" t="s">
        <v>43</v>
      </c>
      <c r="C34" s="38">
        <v>0</v>
      </c>
      <c r="D34" s="38">
        <v>0</v>
      </c>
      <c r="E34" s="38">
        <v>0</v>
      </c>
      <c r="F34" s="38"/>
      <c r="G34" s="38">
        <v>0</v>
      </c>
      <c r="H34" s="38">
        <v>0</v>
      </c>
      <c r="I34" s="38"/>
      <c r="J34" s="41">
        <v>0</v>
      </c>
      <c r="K34" s="38">
        <v>0</v>
      </c>
      <c r="L34" s="40">
        <v>0</v>
      </c>
    </row>
    <row r="35" spans="1:12" ht="12.75">
      <c r="A35" s="32"/>
      <c r="B35" s="37"/>
      <c r="C35" s="33"/>
      <c r="D35" s="33"/>
      <c r="E35" s="33"/>
      <c r="F35" s="33"/>
      <c r="G35" s="33"/>
      <c r="H35" s="33"/>
      <c r="I35" s="33"/>
      <c r="J35" s="33"/>
      <c r="K35" s="33"/>
      <c r="L35" s="35"/>
    </row>
    <row r="36" spans="1:12" ht="12.75">
      <c r="A36" s="28" t="s">
        <v>22</v>
      </c>
      <c r="B36" s="29" t="s">
        <v>17</v>
      </c>
      <c r="C36" s="38">
        <v>0</v>
      </c>
      <c r="D36" s="38">
        <v>0</v>
      </c>
      <c r="E36" s="38">
        <v>0</v>
      </c>
      <c r="F36" s="38"/>
      <c r="G36" s="38">
        <v>0</v>
      </c>
      <c r="H36" s="38">
        <v>0</v>
      </c>
      <c r="I36" s="38"/>
      <c r="J36" s="38">
        <v>0</v>
      </c>
      <c r="K36" s="38">
        <v>0</v>
      </c>
      <c r="L36" s="178">
        <v>0</v>
      </c>
    </row>
    <row r="37" spans="1:12" ht="12.75">
      <c r="A37" s="32"/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79"/>
    </row>
    <row r="38" spans="1:12" ht="12.75">
      <c r="A38" s="28" t="s">
        <v>47</v>
      </c>
      <c r="B38" s="29" t="s">
        <v>20</v>
      </c>
      <c r="C38" s="38">
        <v>0</v>
      </c>
      <c r="D38" s="38">
        <v>0</v>
      </c>
      <c r="E38" s="38">
        <v>0</v>
      </c>
      <c r="F38" s="38"/>
      <c r="G38" s="38">
        <v>0</v>
      </c>
      <c r="H38" s="38">
        <v>0</v>
      </c>
      <c r="I38" s="38"/>
      <c r="J38" s="41">
        <v>0</v>
      </c>
      <c r="K38" s="38">
        <v>0</v>
      </c>
      <c r="L38" s="40">
        <v>0</v>
      </c>
    </row>
    <row r="39" spans="1:12" ht="12.75">
      <c r="A39" s="28"/>
      <c r="B39" s="29"/>
      <c r="C39" s="38"/>
      <c r="D39" s="38"/>
      <c r="E39" s="38"/>
      <c r="F39" s="38"/>
      <c r="G39" s="38"/>
      <c r="H39" s="38"/>
      <c r="I39" s="38"/>
      <c r="J39" s="41"/>
      <c r="K39" s="38"/>
      <c r="L39" s="40"/>
    </row>
    <row r="40" spans="1:13" ht="12.75">
      <c r="A40" s="4"/>
      <c r="B40" s="5"/>
      <c r="C40" s="42"/>
      <c r="D40" s="42"/>
      <c r="E40" s="42"/>
      <c r="F40" s="42"/>
      <c r="G40" s="42"/>
      <c r="H40" s="42"/>
      <c r="I40" s="42"/>
      <c r="J40" s="42"/>
      <c r="K40" s="42"/>
      <c r="L40" s="176"/>
      <c r="M40" s="7"/>
    </row>
    <row r="41" spans="1:13" ht="12.75">
      <c r="A41" s="28" t="s">
        <v>23</v>
      </c>
      <c r="B41" s="9"/>
      <c r="C41" s="43">
        <f>C38+C36+C34+C32+C30+C22+C20+C15+C11+C9</f>
        <v>7127</v>
      </c>
      <c r="D41" s="43">
        <f>D38+D36+D34+D32+D30+D22+D20+D15+D11+D9</f>
        <v>9333976.56</v>
      </c>
      <c r="E41" s="43">
        <f>E38+E36+E34+E32+E30+E22+E20+E15+E11+E9</f>
        <v>0</v>
      </c>
      <c r="F41" s="43"/>
      <c r="G41" s="43">
        <f>G38+G36+G34+G32+G30+G22+G20+G15+G11+G9</f>
        <v>97</v>
      </c>
      <c r="H41" s="43">
        <f>H38+H36+H34+H32+H30+H22+H20+H15+H11+H9</f>
        <v>8409</v>
      </c>
      <c r="I41" s="43"/>
      <c r="J41" s="43">
        <f>J38+J36+J34+J32+J30+J22+J20+J15+J11+J9</f>
        <v>355</v>
      </c>
      <c r="K41" s="43">
        <f>K38+K36+K34+K32+K30+K22+K20+K15+K11+K9</f>
        <v>112316</v>
      </c>
      <c r="L41" s="177">
        <f>L38+L36+L34+L32+L30+L22+L20+L15+L11+L9</f>
        <v>56777</v>
      </c>
      <c r="M41" s="14"/>
    </row>
    <row r="42" spans="1:15" ht="12.75">
      <c r="A42" s="45" t="s">
        <v>24</v>
      </c>
      <c r="B42" s="9"/>
      <c r="C42" s="43"/>
      <c r="D42" s="43">
        <f>D41*O42</f>
        <v>195999693.4746912</v>
      </c>
      <c r="E42" s="43">
        <f>E41*O42</f>
        <v>0</v>
      </c>
      <c r="F42" s="43"/>
      <c r="G42" s="43"/>
      <c r="H42" s="43">
        <f>H41*O42</f>
        <v>176576.55468</v>
      </c>
      <c r="I42" s="43"/>
      <c r="J42" s="43"/>
      <c r="K42" s="43">
        <f>K41*O42</f>
        <v>2358469.77232</v>
      </c>
      <c r="L42" s="44">
        <f>L41*O42</f>
        <v>1192232.97004</v>
      </c>
      <c r="M42" s="14"/>
      <c r="N42" s="116" t="str">
        <f>'A RESERVAS 528'!$J$51</f>
        <v>U.F. al 31.03.2010 $</v>
      </c>
      <c r="O42" s="96">
        <f>'A RESERVAS 528'!$K$51</f>
        <v>20.99852</v>
      </c>
    </row>
    <row r="43" spans="1:13" ht="12.75">
      <c r="A43" s="25"/>
      <c r="B43" s="26"/>
      <c r="C43" s="47"/>
      <c r="D43" s="47"/>
      <c r="E43" s="47"/>
      <c r="F43" s="47"/>
      <c r="G43" s="47"/>
      <c r="H43" s="47"/>
      <c r="I43" s="47"/>
      <c r="J43" s="47"/>
      <c r="K43" s="47"/>
      <c r="L43" s="48"/>
      <c r="M43" s="7"/>
    </row>
    <row r="44" spans="1:13" ht="12.7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49"/>
    </row>
    <row r="45" spans="1:13" ht="12.7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49"/>
    </row>
    <row r="46" spans="1:13" ht="12.75">
      <c r="A46" s="134"/>
      <c r="B46" s="135"/>
      <c r="C46" s="135"/>
      <c r="D46" s="135"/>
      <c r="E46" s="135"/>
      <c r="F46" s="135"/>
      <c r="G46" s="135"/>
      <c r="H46" s="136"/>
      <c r="I46" s="136"/>
      <c r="J46" s="136"/>
      <c r="K46" s="136"/>
      <c r="L46" s="136"/>
      <c r="M46" s="49"/>
    </row>
    <row r="47" spans="1:13" ht="12.75">
      <c r="A47" s="50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12.75">
      <c r="A48" s="50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ht="12.75">
      <c r="A49" s="50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ht="12.75">
      <c r="A50" s="50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2.75">
      <c r="A51" s="50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1:13" ht="12.75">
      <c r="A52" s="50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12.75">
      <c r="A53" s="50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ht="12.75">
      <c r="A54" s="50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</sheetData>
  <printOptions horizontalCentered="1"/>
  <pageMargins left="0.2" right="0.196850393700787" top="0.2" bottom="0.24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mvalenzu</cp:lastModifiedBy>
  <cp:lastPrinted>2009-11-10T19:22:02Z</cp:lastPrinted>
  <dcterms:created xsi:type="dcterms:W3CDTF">1998-11-27T16:36:44Z</dcterms:created>
  <dcterms:modified xsi:type="dcterms:W3CDTF">2010-07-05T20:03:41Z</dcterms:modified>
  <cp:category/>
  <cp:version/>
  <cp:contentType/>
  <cp:contentStatus/>
</cp:coreProperties>
</file>