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'Vida'!$A$1:$N$46</definedName>
  </definedNames>
  <calcPr fullCalcOnLoad="1"/>
</workbook>
</file>

<file path=xl/sharedStrings.xml><?xml version="1.0" encoding="utf-8"?>
<sst xmlns="http://schemas.openxmlformats.org/spreadsheetml/2006/main" count="116" uniqueCount="89">
  <si>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</si>
  <si>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</si>
  <si>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</si>
  <si>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</si>
  <si>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</si>
  <si>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</si>
  <si>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</si>
  <si>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</si>
  <si>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</si>
  <si>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</si>
  <si>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</si>
  <si>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</si>
  <si>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</si>
  <si>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</si>
  <si>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</si>
  <si>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</si>
  <si>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</si>
  <si>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</si>
  <si>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</si>
  <si>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</si>
  <si>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</si>
  <si>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</si>
  <si>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>PAT. RIESGO</t>
  </si>
  <si>
    <t>RES. PREVIS.</t>
  </si>
  <si>
    <t>RES. NO PREVIS.</t>
  </si>
  <si>
    <t>RES. ADIC.</t>
  </si>
  <si>
    <t>INVERSIONES NO</t>
  </si>
  <si>
    <t>Ohio National</t>
  </si>
  <si>
    <t xml:space="preserve">Huelén </t>
  </si>
  <si>
    <t>Banchile</t>
  </si>
  <si>
    <t xml:space="preserve">  </t>
  </si>
  <si>
    <t xml:space="preserve">Euroamérica </t>
  </si>
  <si>
    <t>Bci</t>
  </si>
  <si>
    <t>Principal</t>
  </si>
  <si>
    <t xml:space="preserve">Cardif   </t>
  </si>
  <si>
    <t>Bice</t>
  </si>
  <si>
    <t xml:space="preserve">Mapfre  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</si>
  <si>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</si>
  <si>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</si>
  <si>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</si>
  <si>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</si>
  <si>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</si>
  <si>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</si>
  <si>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</si>
  <si>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</si>
  <si>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</si>
  <si>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</si>
  <si>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</si>
  <si>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</si>
  <si>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</si>
  <si>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</si>
  <si>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</si>
  <si>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</si>
  <si>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</si>
  <si>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</si>
  <si>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</si>
  <si>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</si>
  <si>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</si>
  <si>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</si>
  <si>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</si>
  <si>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</si>
  <si>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</si>
  <si>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</si>
  <si>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</si>
  <si>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</si>
  <si>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</si>
  <si>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</si>
  <si>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</si>
  <si>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</si>
  <si>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</si>
  <si>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</si>
  <si>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</si>
  <si>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BBVA</t>
  </si>
  <si>
    <t xml:space="preserve">Security Previsión </t>
  </si>
  <si>
    <t>(1)</t>
  </si>
  <si>
    <t>Ace</t>
  </si>
  <si>
    <t>CLC</t>
  </si>
  <si>
    <t>CorpVida</t>
  </si>
  <si>
    <t>ING</t>
  </si>
  <si>
    <t>MetLife</t>
  </si>
  <si>
    <t>(2)</t>
  </si>
  <si>
    <t>Por resolución N°580 del 26.09.2008 de esta Superintendencia, se autoriza la existencia y aprueban los estatutos de Itaú Chile Compañía de Seguros de Vida S.A.</t>
  </si>
  <si>
    <t>(al 31 de marzo de 2009, montos expresados en miles de pesos)</t>
  </si>
  <si>
    <t>CN Life</t>
  </si>
  <si>
    <t>Penta</t>
  </si>
  <si>
    <t>Cámara (1)</t>
  </si>
  <si>
    <t>Itaú (2)</t>
  </si>
  <si>
    <t>Por resolución N°231 del 04.05.2009 de esta Superintendencia, se aprobó el cambio de nombre de RBS (Chile) Seguros de Vida S.A. por el de Compañía de Seguros de Vida Cámara S.A.</t>
  </si>
  <si>
    <t>NETO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</si>
</sst>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 horizontal="right"/>
    </xf>
    <xf numFmtId="3" fontId="0" fillId="0" borderId="0" xfId="0" applyNumberFormat="1" applyFill="1" applyAlignment="1">
      <alignment horizontal="justify"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P62"/>
  <sheetViews>
    <sheetView tabSelected="1" zoomScale="90" zoomScaleNormal="90" workbookViewId="0" topLeftCell="A1">
      <selection activeCell="B10" sqref="B10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4" width="14.00390625" style="1" customWidth="1"/>
    <col min="5" max="5" width="8.140625" style="1" customWidth="1"/>
    <col min="6" max="6" width="8.57421875" style="1" customWidth="1"/>
    <col min="7" max="7" width="17.00390625" style="1" bestFit="1" customWidth="1"/>
    <col min="8" max="8" width="16.7109375" style="1" bestFit="1" customWidth="1"/>
    <col min="9" max="9" width="18.00390625" style="1" bestFit="1" customWidth="1"/>
    <col min="10" max="10" width="17.7109375" style="1" bestFit="1" customWidth="1"/>
    <col min="11" max="11" width="15.7109375" style="1" customWidth="1"/>
    <col min="12" max="12" width="16.28125" style="1" customWidth="1"/>
    <col min="13" max="13" width="15.140625" style="1" customWidth="1"/>
    <col min="14" max="14" width="14.28125" style="1" customWidth="1"/>
    <col min="15" max="15" width="14.57421875" style="1" bestFit="1" customWidth="1"/>
    <col min="16" max="16384" width="11.421875" style="1" customWidth="1"/>
  </cols>
  <sheetData>
    <row r="2" spans="1:6" ht="12.75">
      <c r="A2" s="26" t="s">
        <v>0</v>
      </c>
      <c r="B2" s="26"/>
      <c r="C2" s="27"/>
      <c r="D2" s="27"/>
      <c r="E2" s="27"/>
      <c r="F2" s="10"/>
    </row>
    <row r="3" spans="1:5" ht="12.75">
      <c r="A3" s="28" t="s">
        <v>56</v>
      </c>
      <c r="B3" s="28"/>
      <c r="C3" s="27"/>
      <c r="D3" s="27"/>
      <c r="E3" s="27"/>
    </row>
    <row r="4" spans="1:14" ht="12.75">
      <c r="A4" s="8" t="s">
        <v>82</v>
      </c>
      <c r="B4" s="28"/>
      <c r="C4" s="27"/>
      <c r="D4" s="27"/>
      <c r="E4" s="27"/>
      <c r="N4" s="5"/>
    </row>
    <row r="5" spans="1:15" ht="13.5" customHeight="1">
      <c r="A5" s="7" t="s">
        <v>1</v>
      </c>
      <c r="B5" s="7"/>
      <c r="C5" s="9" t="s">
        <v>2</v>
      </c>
      <c r="D5" s="9" t="s">
        <v>2</v>
      </c>
      <c r="E5" s="75" t="s">
        <v>15</v>
      </c>
      <c r="F5" s="75"/>
      <c r="G5" s="9" t="s">
        <v>3</v>
      </c>
      <c r="H5" s="50" t="s">
        <v>4</v>
      </c>
      <c r="I5" s="50" t="s">
        <v>5</v>
      </c>
      <c r="J5" s="9" t="s">
        <v>26</v>
      </c>
      <c r="K5" s="9" t="s">
        <v>6</v>
      </c>
      <c r="L5" s="9" t="s">
        <v>6</v>
      </c>
      <c r="M5" s="9" t="s">
        <v>6</v>
      </c>
      <c r="N5" s="9" t="s">
        <v>6</v>
      </c>
      <c r="O5" s="10"/>
    </row>
    <row r="6" spans="1:15" ht="12.75">
      <c r="A6" s="2"/>
      <c r="B6" s="2"/>
      <c r="C6" s="6" t="s">
        <v>7</v>
      </c>
      <c r="D6" s="67" t="s">
        <v>88</v>
      </c>
      <c r="E6" s="67" t="s">
        <v>8</v>
      </c>
      <c r="F6" s="67" t="s">
        <v>9</v>
      </c>
      <c r="G6" s="6" t="s">
        <v>10</v>
      </c>
      <c r="H6" s="44" t="s">
        <v>11</v>
      </c>
      <c r="I6" s="67" t="s">
        <v>12</v>
      </c>
      <c r="J6" s="67" t="s">
        <v>13</v>
      </c>
      <c r="K6" s="67" t="s">
        <v>23</v>
      </c>
      <c r="L6" s="67" t="s">
        <v>24</v>
      </c>
      <c r="M6" s="68" t="s">
        <v>25</v>
      </c>
      <c r="N6" s="69" t="s">
        <v>22</v>
      </c>
      <c r="O6" s="10"/>
    </row>
    <row r="7" spans="1:14" ht="12.75">
      <c r="A7" s="5"/>
      <c r="B7" s="5"/>
      <c r="C7" s="5"/>
      <c r="D7" s="5"/>
      <c r="E7" s="5"/>
      <c r="F7" s="5"/>
      <c r="G7" s="15" t="s">
        <v>14</v>
      </c>
      <c r="H7" s="15" t="s">
        <v>7</v>
      </c>
      <c r="I7" s="15" t="s">
        <v>14</v>
      </c>
      <c r="J7" s="52"/>
      <c r="K7" s="70"/>
      <c r="L7" s="70"/>
      <c r="M7" s="70"/>
      <c r="N7" s="70"/>
    </row>
    <row r="8" spans="1:14" ht="12.75">
      <c r="A8" s="2"/>
      <c r="B8" s="2"/>
      <c r="C8" s="2"/>
      <c r="D8" s="2"/>
      <c r="E8" s="2"/>
      <c r="F8" s="2"/>
      <c r="G8" s="3"/>
      <c r="H8" s="6"/>
      <c r="I8" s="3"/>
      <c r="J8" s="4"/>
      <c r="K8" s="2"/>
      <c r="L8" s="2"/>
      <c r="M8" s="2"/>
      <c r="N8" s="2"/>
    </row>
    <row r="9" spans="1:14" ht="12.75">
      <c r="A9" s="26" t="s">
        <v>57</v>
      </c>
      <c r="B9" s="2"/>
      <c r="C9" s="2"/>
      <c r="D9" s="2"/>
      <c r="E9" s="2"/>
      <c r="F9" s="2"/>
      <c r="G9" s="3"/>
      <c r="H9" s="12"/>
      <c r="I9" s="11"/>
      <c r="J9" s="4"/>
      <c r="K9" s="2"/>
      <c r="L9" s="2"/>
      <c r="M9" s="2"/>
      <c r="N9" s="2"/>
    </row>
    <row r="10" spans="1:14" s="12" customFormat="1" ht="12.75">
      <c r="A10" s="11">
        <v>1</v>
      </c>
      <c r="B10" s="71" t="s">
        <v>75</v>
      </c>
      <c r="C10" s="12">
        <v>1948135</v>
      </c>
      <c r="D10" s="12">
        <v>2493992</v>
      </c>
      <c r="E10" s="14">
        <v>1.37</v>
      </c>
      <c r="F10" s="14">
        <v>0.78</v>
      </c>
      <c r="G10" s="12">
        <v>3422060</v>
      </c>
      <c r="H10" s="12">
        <f aca="true" t="shared" si="0" ref="H10:H35">+K10+L10+M10+N10</f>
        <v>3978914</v>
      </c>
      <c r="I10" s="11">
        <f aca="true" t="shared" si="1" ref="I10:I35">H10-G10</f>
        <v>556854</v>
      </c>
      <c r="J10" s="12">
        <v>3187</v>
      </c>
      <c r="K10" s="12">
        <v>0</v>
      </c>
      <c r="L10" s="12">
        <v>1473925</v>
      </c>
      <c r="M10" s="12">
        <v>0</v>
      </c>
      <c r="N10" s="12">
        <v>2504989</v>
      </c>
    </row>
    <row r="11" spans="1:14" s="12" customFormat="1" ht="12.75">
      <c r="A11" s="11">
        <v>2</v>
      </c>
      <c r="B11" s="71" t="s">
        <v>29</v>
      </c>
      <c r="C11" s="12">
        <v>8569690</v>
      </c>
      <c r="D11" s="12">
        <v>18249046</v>
      </c>
      <c r="E11" s="14">
        <v>2.29</v>
      </c>
      <c r="F11" s="14">
        <v>0.47</v>
      </c>
      <c r="G11" s="12">
        <v>42255315</v>
      </c>
      <c r="H11" s="12">
        <f t="shared" si="0"/>
        <v>50018820</v>
      </c>
      <c r="I11" s="11">
        <f t="shared" si="1"/>
        <v>7763505</v>
      </c>
      <c r="J11" s="12">
        <v>4749629</v>
      </c>
      <c r="K11" s="12">
        <v>0</v>
      </c>
      <c r="L11" s="12">
        <v>33732994</v>
      </c>
      <c r="M11" s="12">
        <v>0</v>
      </c>
      <c r="N11" s="12">
        <v>16285826</v>
      </c>
    </row>
    <row r="12" spans="1:15" s="11" customFormat="1" ht="12.75">
      <c r="A12" s="11">
        <v>3</v>
      </c>
      <c r="B12" s="13" t="s">
        <v>72</v>
      </c>
      <c r="C12" s="12">
        <v>14372547</v>
      </c>
      <c r="D12" s="12">
        <v>22415964</v>
      </c>
      <c r="E12" s="14">
        <v>11.55</v>
      </c>
      <c r="F12" s="14">
        <v>0.16</v>
      </c>
      <c r="G12" s="12">
        <v>269753467</v>
      </c>
      <c r="H12" s="12">
        <f t="shared" si="0"/>
        <v>274844920</v>
      </c>
      <c r="I12" s="11">
        <f t="shared" si="1"/>
        <v>5091453</v>
      </c>
      <c r="J12" s="12">
        <v>3937563</v>
      </c>
      <c r="K12" s="12">
        <v>235149767</v>
      </c>
      <c r="L12" s="12">
        <v>20231153</v>
      </c>
      <c r="M12" s="12">
        <v>0</v>
      </c>
      <c r="N12" s="12">
        <v>19464000</v>
      </c>
      <c r="O12" s="12"/>
    </row>
    <row r="13" spans="1:14" s="12" customFormat="1" ht="12.75">
      <c r="A13" s="11">
        <v>4</v>
      </c>
      <c r="B13" s="71" t="s">
        <v>32</v>
      </c>
      <c r="C13" s="12">
        <v>9454537</v>
      </c>
      <c r="D13" s="12">
        <v>13326664</v>
      </c>
      <c r="E13" s="14">
        <v>5.69</v>
      </c>
      <c r="F13" s="14">
        <v>0.71</v>
      </c>
      <c r="G13" s="12">
        <v>87429695</v>
      </c>
      <c r="H13" s="12">
        <f t="shared" si="0"/>
        <v>96291970</v>
      </c>
      <c r="I13" s="11">
        <f t="shared" si="1"/>
        <v>8862275</v>
      </c>
      <c r="J13" s="12">
        <v>428213</v>
      </c>
      <c r="K13" s="12">
        <v>46495710</v>
      </c>
      <c r="L13" s="12">
        <v>31854030</v>
      </c>
      <c r="M13" s="12">
        <v>326503</v>
      </c>
      <c r="N13" s="12">
        <v>17615727</v>
      </c>
    </row>
    <row r="14" spans="1:14" s="12" customFormat="1" ht="12.75">
      <c r="A14" s="11">
        <v>5</v>
      </c>
      <c r="B14" s="71" t="s">
        <v>35</v>
      </c>
      <c r="C14" s="12">
        <v>87445609</v>
      </c>
      <c r="D14" s="12">
        <v>117162313</v>
      </c>
      <c r="E14" s="14">
        <v>13.22</v>
      </c>
      <c r="F14" s="14">
        <v>0.54</v>
      </c>
      <c r="G14" s="12">
        <v>1588684846</v>
      </c>
      <c r="H14" s="12">
        <f t="shared" si="0"/>
        <v>1613182652</v>
      </c>
      <c r="I14" s="11">
        <f t="shared" si="1"/>
        <v>24497806</v>
      </c>
      <c r="J14" s="12">
        <v>42971240</v>
      </c>
      <c r="K14" s="12">
        <v>1435977510</v>
      </c>
      <c r="L14" s="12">
        <v>66824467</v>
      </c>
      <c r="M14" s="12">
        <v>758890</v>
      </c>
      <c r="N14" s="12">
        <v>109621785</v>
      </c>
    </row>
    <row r="15" spans="1:14" s="12" customFormat="1" ht="12.75">
      <c r="A15" s="11">
        <v>6</v>
      </c>
      <c r="B15" s="71" t="s">
        <v>85</v>
      </c>
      <c r="C15" s="12">
        <v>1886379</v>
      </c>
      <c r="D15" s="12">
        <v>2318583</v>
      </c>
      <c r="E15" s="14">
        <v>0.39</v>
      </c>
      <c r="F15" s="14">
        <v>0.18</v>
      </c>
      <c r="G15" s="12">
        <v>2355233</v>
      </c>
      <c r="H15" s="12">
        <f t="shared" si="0"/>
        <v>2373588</v>
      </c>
      <c r="I15" s="11">
        <f t="shared" si="1"/>
        <v>18355</v>
      </c>
      <c r="J15" s="12">
        <v>0</v>
      </c>
      <c r="K15" s="12">
        <v>0</v>
      </c>
      <c r="L15" s="12">
        <v>295740</v>
      </c>
      <c r="M15" s="12">
        <v>173114</v>
      </c>
      <c r="N15" s="12">
        <v>1904734</v>
      </c>
    </row>
    <row r="16" spans="1:14" s="11" customFormat="1" ht="12.75">
      <c r="A16" s="11">
        <v>7</v>
      </c>
      <c r="B16" s="13" t="s">
        <v>34</v>
      </c>
      <c r="C16" s="12">
        <v>14614931</v>
      </c>
      <c r="D16" s="12">
        <v>21490787</v>
      </c>
      <c r="E16" s="14">
        <v>2.15</v>
      </c>
      <c r="F16" s="14">
        <v>0.68</v>
      </c>
      <c r="G16" s="12">
        <v>46153484</v>
      </c>
      <c r="H16" s="12">
        <f t="shared" si="0"/>
        <v>58626287</v>
      </c>
      <c r="I16" s="11">
        <f t="shared" si="1"/>
        <v>12472803</v>
      </c>
      <c r="J16" s="12">
        <v>374837</v>
      </c>
      <c r="K16" s="12">
        <v>0</v>
      </c>
      <c r="L16" s="12">
        <v>31538553</v>
      </c>
      <c r="M16" s="12">
        <v>0</v>
      </c>
      <c r="N16" s="12">
        <v>27087734</v>
      </c>
    </row>
    <row r="17" spans="1:14" s="12" customFormat="1" ht="12.75">
      <c r="A17" s="11">
        <v>8</v>
      </c>
      <c r="B17" s="13" t="s">
        <v>17</v>
      </c>
      <c r="C17" s="12">
        <v>45382940</v>
      </c>
      <c r="D17" s="12">
        <v>77594672</v>
      </c>
      <c r="E17" s="14">
        <v>10.08</v>
      </c>
      <c r="F17" s="14">
        <v>0.18</v>
      </c>
      <c r="G17" s="12">
        <v>870184550</v>
      </c>
      <c r="H17" s="12">
        <f t="shared" si="0"/>
        <v>891349622</v>
      </c>
      <c r="I17" s="11">
        <f t="shared" si="1"/>
        <v>21165072</v>
      </c>
      <c r="J17" s="12">
        <v>8917664</v>
      </c>
      <c r="K17" s="12">
        <v>707091080</v>
      </c>
      <c r="L17" s="12">
        <v>120301738</v>
      </c>
      <c r="M17" s="12">
        <v>0</v>
      </c>
      <c r="N17" s="12">
        <v>63956804</v>
      </c>
    </row>
    <row r="18" spans="1:15" s="18" customFormat="1" ht="12.75">
      <c r="A18" s="11">
        <v>9</v>
      </c>
      <c r="B18" s="71" t="s">
        <v>76</v>
      </c>
      <c r="C18" s="11">
        <v>1886379</v>
      </c>
      <c r="D18" s="11">
        <v>2952237</v>
      </c>
      <c r="E18" s="17">
        <v>0.36</v>
      </c>
      <c r="F18" s="17">
        <v>0.1</v>
      </c>
      <c r="G18" s="11">
        <v>2665600</v>
      </c>
      <c r="H18" s="12">
        <f t="shared" si="0"/>
        <v>3690130</v>
      </c>
      <c r="I18" s="11">
        <f t="shared" si="1"/>
        <v>1024530</v>
      </c>
      <c r="J18" s="11">
        <v>48278</v>
      </c>
      <c r="K18" s="11">
        <v>0</v>
      </c>
      <c r="L18" s="11">
        <v>779221</v>
      </c>
      <c r="M18" s="11">
        <v>0</v>
      </c>
      <c r="N18" s="11">
        <v>2910909</v>
      </c>
      <c r="O18" s="12"/>
    </row>
    <row r="19" spans="1:14" s="12" customFormat="1" ht="12.75">
      <c r="A19" s="11">
        <v>10</v>
      </c>
      <c r="B19" s="71" t="s">
        <v>83</v>
      </c>
      <c r="C19" s="12">
        <v>15737213</v>
      </c>
      <c r="D19" s="12">
        <v>55475311</v>
      </c>
      <c r="E19" s="14">
        <v>5.39</v>
      </c>
      <c r="F19" s="14">
        <v>0.05</v>
      </c>
      <c r="G19" s="12">
        <v>312191981</v>
      </c>
      <c r="H19" s="12">
        <f t="shared" si="0"/>
        <v>347804408</v>
      </c>
      <c r="I19" s="11">
        <f t="shared" si="1"/>
        <v>35612427</v>
      </c>
      <c r="J19" s="12">
        <v>1713808</v>
      </c>
      <c r="K19" s="12">
        <v>293489834</v>
      </c>
      <c r="L19" s="12">
        <v>2839773</v>
      </c>
      <c r="M19" s="12">
        <v>125161</v>
      </c>
      <c r="N19" s="12">
        <v>51349640</v>
      </c>
    </row>
    <row r="20" spans="1:14" s="12" customFormat="1" ht="12.75">
      <c r="A20" s="11">
        <v>11</v>
      </c>
      <c r="B20" s="71" t="s">
        <v>18</v>
      </c>
      <c r="C20" s="12">
        <v>114247547</v>
      </c>
      <c r="D20" s="12">
        <v>206611895</v>
      </c>
      <c r="E20" s="14">
        <v>10.3</v>
      </c>
      <c r="F20" s="14">
        <v>0.52</v>
      </c>
      <c r="G20" s="12">
        <v>2239860682</v>
      </c>
      <c r="H20" s="12">
        <f t="shared" si="0"/>
        <v>2343692164</v>
      </c>
      <c r="I20" s="11">
        <f t="shared" si="1"/>
        <v>103831482</v>
      </c>
      <c r="J20" s="12">
        <v>43005556</v>
      </c>
      <c r="K20" s="12">
        <v>1952257597</v>
      </c>
      <c r="L20" s="12">
        <v>166075212</v>
      </c>
      <c r="M20" s="12">
        <v>556792</v>
      </c>
      <c r="N20" s="12">
        <v>224802563</v>
      </c>
    </row>
    <row r="21" spans="1:14" s="12" customFormat="1" ht="12.75">
      <c r="A21" s="11">
        <v>12</v>
      </c>
      <c r="B21" s="71" t="s">
        <v>77</v>
      </c>
      <c r="C21" s="12">
        <v>58860894</v>
      </c>
      <c r="D21" s="12">
        <v>92502476</v>
      </c>
      <c r="E21" s="14">
        <v>11.8</v>
      </c>
      <c r="F21" s="14">
        <v>0.14</v>
      </c>
      <c r="G21" s="12">
        <v>1162451299</v>
      </c>
      <c r="H21" s="12">
        <f t="shared" si="0"/>
        <v>1169561660</v>
      </c>
      <c r="I21" s="11">
        <f t="shared" si="1"/>
        <v>7110361</v>
      </c>
      <c r="J21" s="12">
        <v>9132036</v>
      </c>
      <c r="K21" s="12">
        <v>1056803537</v>
      </c>
      <c r="L21" s="12">
        <v>47396082</v>
      </c>
      <c r="M21" s="12">
        <v>0</v>
      </c>
      <c r="N21" s="12">
        <v>65362041</v>
      </c>
    </row>
    <row r="22" spans="1:14" s="12" customFormat="1" ht="12.75">
      <c r="A22" s="11">
        <v>13</v>
      </c>
      <c r="B22" s="13" t="s">
        <v>19</v>
      </c>
      <c r="C22" s="12">
        <v>25032440</v>
      </c>
      <c r="D22" s="12">
        <v>40860285</v>
      </c>
      <c r="E22" s="14">
        <v>10.16</v>
      </c>
      <c r="F22" s="14">
        <v>0.2</v>
      </c>
      <c r="G22" s="12">
        <v>453099920</v>
      </c>
      <c r="H22" s="12">
        <f t="shared" si="0"/>
        <v>463005904</v>
      </c>
      <c r="I22" s="11">
        <f t="shared" si="1"/>
        <v>9905984</v>
      </c>
      <c r="J22" s="12">
        <v>5955465</v>
      </c>
      <c r="K22" s="12">
        <v>376198593</v>
      </c>
      <c r="L22" s="12">
        <v>52853337</v>
      </c>
      <c r="M22" s="12">
        <v>0</v>
      </c>
      <c r="N22" s="12">
        <v>33953974</v>
      </c>
    </row>
    <row r="23" spans="1:14" s="12" customFormat="1" ht="12.75">
      <c r="A23" s="11">
        <v>14</v>
      </c>
      <c r="B23" s="71" t="s">
        <v>31</v>
      </c>
      <c r="C23" s="12">
        <v>29208845</v>
      </c>
      <c r="D23" s="12">
        <v>44741547</v>
      </c>
      <c r="E23" s="14">
        <v>11.49</v>
      </c>
      <c r="F23" s="14">
        <v>0.65</v>
      </c>
      <c r="G23" s="12">
        <v>591096437</v>
      </c>
      <c r="H23" s="12">
        <f t="shared" si="0"/>
        <v>610457771</v>
      </c>
      <c r="I23" s="11">
        <f t="shared" si="1"/>
        <v>19361334</v>
      </c>
      <c r="J23" s="12">
        <v>4617833</v>
      </c>
      <c r="K23" s="12">
        <v>450026318</v>
      </c>
      <c r="L23" s="12">
        <v>112146722</v>
      </c>
      <c r="M23" s="12">
        <v>207460</v>
      </c>
      <c r="N23" s="12">
        <v>48077271</v>
      </c>
    </row>
    <row r="24" spans="1:15" s="19" customFormat="1" ht="12.75">
      <c r="A24" s="11">
        <v>15</v>
      </c>
      <c r="B24" s="71" t="s">
        <v>28</v>
      </c>
      <c r="C24" s="12">
        <v>1886379</v>
      </c>
      <c r="D24" s="12">
        <v>3285422</v>
      </c>
      <c r="E24" s="14">
        <v>0.45</v>
      </c>
      <c r="F24" s="14">
        <v>0.04</v>
      </c>
      <c r="G24" s="12">
        <v>3223373</v>
      </c>
      <c r="H24" s="12">
        <f t="shared" si="0"/>
        <v>3617768</v>
      </c>
      <c r="I24" s="11">
        <f t="shared" si="1"/>
        <v>394395</v>
      </c>
      <c r="J24" s="12">
        <v>1013419</v>
      </c>
      <c r="K24" s="12">
        <v>0</v>
      </c>
      <c r="L24" s="12">
        <v>1336994</v>
      </c>
      <c r="M24" s="12">
        <v>0</v>
      </c>
      <c r="N24" s="12">
        <v>2280774</v>
      </c>
      <c r="O24" s="12"/>
    </row>
    <row r="25" spans="1:15" s="19" customFormat="1" ht="12.75">
      <c r="A25" s="11">
        <v>16</v>
      </c>
      <c r="B25" s="71" t="s">
        <v>78</v>
      </c>
      <c r="C25" s="12">
        <v>115859111</v>
      </c>
      <c r="D25" s="12">
        <v>214601368</v>
      </c>
      <c r="E25" s="14">
        <v>9.05</v>
      </c>
      <c r="F25" s="14">
        <v>0.11</v>
      </c>
      <c r="G25" s="12">
        <v>2117691177</v>
      </c>
      <c r="H25" s="12">
        <f t="shared" si="0"/>
        <v>2204107675</v>
      </c>
      <c r="I25" s="11">
        <f t="shared" si="1"/>
        <v>86416498</v>
      </c>
      <c r="J25" s="12">
        <v>15057070</v>
      </c>
      <c r="K25" s="12">
        <v>1826768245</v>
      </c>
      <c r="L25" s="12">
        <v>175327842</v>
      </c>
      <c r="M25" s="12">
        <v>895197</v>
      </c>
      <c r="N25" s="12">
        <v>201116391</v>
      </c>
      <c r="O25" s="12"/>
    </row>
    <row r="26" spans="1:15" s="19" customFormat="1" ht="12.75">
      <c r="A26" s="11">
        <v>17</v>
      </c>
      <c r="B26" s="71" t="s">
        <v>20</v>
      </c>
      <c r="C26" s="12">
        <v>22477163</v>
      </c>
      <c r="D26" s="12">
        <v>60361367</v>
      </c>
      <c r="E26" s="14">
        <v>2.08</v>
      </c>
      <c r="F26" s="14">
        <v>0.37</v>
      </c>
      <c r="G26" s="12">
        <v>183685333</v>
      </c>
      <c r="H26" s="12">
        <f>+K26+L26+M26+N26</f>
        <v>221124118</v>
      </c>
      <c r="I26" s="11">
        <f>H26-G26</f>
        <v>37438785</v>
      </c>
      <c r="J26" s="12">
        <v>9512514</v>
      </c>
      <c r="K26" s="12">
        <v>33922532</v>
      </c>
      <c r="L26" s="12">
        <v>129217368</v>
      </c>
      <c r="M26" s="12">
        <v>0</v>
      </c>
      <c r="N26" s="12">
        <v>57984218</v>
      </c>
      <c r="O26" s="12"/>
    </row>
    <row r="27" spans="1:14" s="11" customFormat="1" ht="12.75">
      <c r="A27" s="11">
        <v>18</v>
      </c>
      <c r="B27" s="71" t="s">
        <v>86</v>
      </c>
      <c r="C27" s="12">
        <v>1886379</v>
      </c>
      <c r="D27" s="12">
        <v>3156599</v>
      </c>
      <c r="E27" s="14">
        <v>0.37</v>
      </c>
      <c r="F27" s="14">
        <v>0.15</v>
      </c>
      <c r="G27" s="12">
        <v>2558700</v>
      </c>
      <c r="H27" s="12">
        <f t="shared" si="0"/>
        <v>3550513</v>
      </c>
      <c r="I27" s="11">
        <f t="shared" si="1"/>
        <v>991813</v>
      </c>
      <c r="J27" s="12">
        <v>64070</v>
      </c>
      <c r="K27" s="12">
        <v>0</v>
      </c>
      <c r="L27" s="12">
        <v>672321</v>
      </c>
      <c r="M27" s="12">
        <v>0</v>
      </c>
      <c r="N27" s="12">
        <v>2878192</v>
      </c>
    </row>
    <row r="28" spans="1:14" s="11" customFormat="1" ht="12.75">
      <c r="A28" s="11">
        <v>19</v>
      </c>
      <c r="B28" s="13" t="s">
        <v>36</v>
      </c>
      <c r="C28" s="12">
        <v>1886379</v>
      </c>
      <c r="D28" s="12">
        <v>2315880</v>
      </c>
      <c r="E28" s="14">
        <v>13.87</v>
      </c>
      <c r="F28" s="14">
        <v>0.65</v>
      </c>
      <c r="G28" s="12">
        <v>32849503</v>
      </c>
      <c r="H28" s="12">
        <f t="shared" si="0"/>
        <v>33765728</v>
      </c>
      <c r="I28" s="11">
        <f t="shared" si="1"/>
        <v>916225</v>
      </c>
      <c r="J28" s="12">
        <v>58517</v>
      </c>
      <c r="K28" s="12">
        <v>29534448</v>
      </c>
      <c r="L28" s="12">
        <v>1436044</v>
      </c>
      <c r="M28" s="12">
        <v>0</v>
      </c>
      <c r="N28" s="12">
        <v>2795236</v>
      </c>
    </row>
    <row r="29" spans="1:14" s="12" customFormat="1" ht="12.75">
      <c r="A29" s="11">
        <v>20</v>
      </c>
      <c r="B29" s="71" t="s">
        <v>79</v>
      </c>
      <c r="C29" s="12">
        <v>95763269</v>
      </c>
      <c r="D29" s="12">
        <v>131589046</v>
      </c>
      <c r="E29" s="14">
        <v>12.35</v>
      </c>
      <c r="F29" s="14">
        <v>0.13</v>
      </c>
      <c r="G29" s="12">
        <v>1734793377</v>
      </c>
      <c r="H29" s="12">
        <f t="shared" si="0"/>
        <v>1745149651</v>
      </c>
      <c r="I29" s="11">
        <f t="shared" si="1"/>
        <v>10356274</v>
      </c>
      <c r="J29" s="12">
        <v>1973211</v>
      </c>
      <c r="K29" s="12">
        <v>1529878247</v>
      </c>
      <c r="L29" s="12">
        <v>111491432</v>
      </c>
      <c r="M29" s="12">
        <v>0</v>
      </c>
      <c r="N29" s="12">
        <v>103779972</v>
      </c>
    </row>
    <row r="30" spans="1:14" s="11" customFormat="1" ht="12.75">
      <c r="A30" s="11">
        <v>21</v>
      </c>
      <c r="B30" s="13" t="s">
        <v>27</v>
      </c>
      <c r="C30" s="12">
        <v>22120720</v>
      </c>
      <c r="D30" s="12">
        <v>32782860</v>
      </c>
      <c r="E30" s="14">
        <v>12.63</v>
      </c>
      <c r="F30" s="14">
        <v>0.16</v>
      </c>
      <c r="G30" s="12">
        <v>431191295</v>
      </c>
      <c r="H30" s="12">
        <f t="shared" si="0"/>
        <v>439637897</v>
      </c>
      <c r="I30" s="11">
        <f t="shared" si="1"/>
        <v>8446602</v>
      </c>
      <c r="J30" s="12">
        <v>714172</v>
      </c>
      <c r="K30" s="12">
        <v>402317124</v>
      </c>
      <c r="L30" s="12">
        <v>6753451</v>
      </c>
      <c r="M30" s="12">
        <v>0</v>
      </c>
      <c r="N30" s="12">
        <v>30567322</v>
      </c>
    </row>
    <row r="31" spans="1:14" s="11" customFormat="1" ht="12.75">
      <c r="A31" s="11">
        <v>22</v>
      </c>
      <c r="B31" s="71" t="s">
        <v>84</v>
      </c>
      <c r="C31" s="12">
        <v>42888081</v>
      </c>
      <c r="D31" s="12">
        <v>64035856</v>
      </c>
      <c r="E31" s="14">
        <v>12.34</v>
      </c>
      <c r="F31" s="14">
        <v>0.26</v>
      </c>
      <c r="G31" s="12">
        <v>839353172</v>
      </c>
      <c r="H31" s="12">
        <f t="shared" si="0"/>
        <v>849577450</v>
      </c>
      <c r="I31" s="11">
        <f t="shared" si="1"/>
        <v>10224278</v>
      </c>
      <c r="J31" s="12">
        <v>10634938</v>
      </c>
      <c r="K31" s="12">
        <v>761235423</v>
      </c>
      <c r="L31" s="12">
        <v>45114044</v>
      </c>
      <c r="M31" s="12">
        <v>129350</v>
      </c>
      <c r="N31" s="12">
        <v>43098633</v>
      </c>
    </row>
    <row r="32" spans="1:14" s="12" customFormat="1" ht="12.75">
      <c r="A32" s="11">
        <v>23</v>
      </c>
      <c r="B32" s="71" t="s">
        <v>33</v>
      </c>
      <c r="C32" s="12">
        <v>79393061</v>
      </c>
      <c r="D32" s="12">
        <v>87894862</v>
      </c>
      <c r="E32" s="14">
        <v>17.1</v>
      </c>
      <c r="F32" s="14">
        <v>0.35</v>
      </c>
      <c r="G32" s="12">
        <v>1560231083</v>
      </c>
      <c r="H32" s="12">
        <f t="shared" si="0"/>
        <v>1575853383</v>
      </c>
      <c r="I32" s="11">
        <f t="shared" si="1"/>
        <v>15622300</v>
      </c>
      <c r="J32" s="12">
        <v>7791975</v>
      </c>
      <c r="K32" s="12">
        <v>1450368851</v>
      </c>
      <c r="L32" s="12">
        <v>31990820</v>
      </c>
      <c r="N32" s="12">
        <v>93493712</v>
      </c>
    </row>
    <row r="33" spans="1:15" s="11" customFormat="1" ht="12.75">
      <c r="A33" s="11">
        <v>24</v>
      </c>
      <c r="B33" s="71" t="s">
        <v>21</v>
      </c>
      <c r="C33" s="12">
        <v>14428634</v>
      </c>
      <c r="D33" s="12">
        <v>47834303</v>
      </c>
      <c r="E33" s="14">
        <v>5.73</v>
      </c>
      <c r="F33" s="14">
        <v>0.13</v>
      </c>
      <c r="G33" s="12">
        <v>282778978</v>
      </c>
      <c r="H33" s="12">
        <f t="shared" si="0"/>
        <v>294448257</v>
      </c>
      <c r="I33" s="11">
        <f t="shared" si="1"/>
        <v>11669279</v>
      </c>
      <c r="J33" s="12">
        <v>9692817</v>
      </c>
      <c r="K33" s="12">
        <v>265435736</v>
      </c>
      <c r="L33" s="12">
        <v>2916467</v>
      </c>
      <c r="M33" s="12">
        <v>1782</v>
      </c>
      <c r="N33" s="12">
        <v>26094272</v>
      </c>
      <c r="O33" s="12"/>
    </row>
    <row r="34" spans="1:15" s="11" customFormat="1" ht="12.75">
      <c r="A34" s="11">
        <v>25</v>
      </c>
      <c r="B34" s="71" t="s">
        <v>55</v>
      </c>
      <c r="C34" s="12">
        <v>14533735</v>
      </c>
      <c r="D34" s="12">
        <v>105977347</v>
      </c>
      <c r="E34" s="14">
        <v>0.66</v>
      </c>
      <c r="F34" s="14">
        <v>0.12</v>
      </c>
      <c r="G34" s="12">
        <v>74544672</v>
      </c>
      <c r="H34" s="12">
        <f t="shared" si="0"/>
        <v>113676398</v>
      </c>
      <c r="I34" s="11">
        <f t="shared" si="1"/>
        <v>39131726</v>
      </c>
      <c r="J34" s="12">
        <v>54574301</v>
      </c>
      <c r="K34" s="12">
        <v>0</v>
      </c>
      <c r="L34" s="12">
        <v>60300140</v>
      </c>
      <c r="M34" s="12">
        <v>0</v>
      </c>
      <c r="N34" s="12">
        <v>53376258</v>
      </c>
      <c r="O34" s="12"/>
    </row>
    <row r="35" spans="1:14" s="12" customFormat="1" ht="12.75">
      <c r="A35" s="11">
        <v>26</v>
      </c>
      <c r="B35" s="71" t="s">
        <v>73</v>
      </c>
      <c r="C35" s="12">
        <v>40526865</v>
      </c>
      <c r="D35" s="12">
        <v>59814523</v>
      </c>
      <c r="E35" s="14">
        <v>11.25</v>
      </c>
      <c r="F35" s="14">
        <v>0.25</v>
      </c>
      <c r="G35" s="12">
        <v>728619588</v>
      </c>
      <c r="H35" s="12">
        <f t="shared" si="0"/>
        <v>736820934</v>
      </c>
      <c r="I35" s="11">
        <f t="shared" si="1"/>
        <v>8201346</v>
      </c>
      <c r="J35" s="12">
        <v>3307665</v>
      </c>
      <c r="K35" s="12">
        <v>607941069</v>
      </c>
      <c r="L35" s="12">
        <v>81132795</v>
      </c>
      <c r="M35" s="12">
        <v>295013</v>
      </c>
      <c r="N35" s="12">
        <v>47452057</v>
      </c>
    </row>
    <row r="36" spans="1:14" s="12" customFormat="1" ht="12.75">
      <c r="A36" s="61" t="s">
        <v>59</v>
      </c>
      <c r="B36" s="20"/>
      <c r="C36" s="21">
        <f>SUM(C10:C35)</f>
        <v>882297862</v>
      </c>
      <c r="D36" s="21">
        <f>SUM(D10:D35)</f>
        <v>1531845205</v>
      </c>
      <c r="E36" s="22"/>
      <c r="F36" s="22"/>
      <c r="G36" s="21">
        <f aca="true" t="shared" si="2" ref="G36:N36">SUM(G10:G35)</f>
        <v>15663124820</v>
      </c>
      <c r="H36" s="21">
        <f t="shared" si="2"/>
        <v>16150208582</v>
      </c>
      <c r="I36" s="21">
        <f t="shared" si="2"/>
        <v>487083762</v>
      </c>
      <c r="J36" s="21">
        <f t="shared" si="2"/>
        <v>240249978</v>
      </c>
      <c r="K36" s="21">
        <f t="shared" si="2"/>
        <v>13460891621</v>
      </c>
      <c r="L36" s="21">
        <f t="shared" si="2"/>
        <v>1336032665</v>
      </c>
      <c r="M36" s="21">
        <f t="shared" si="2"/>
        <v>3469262</v>
      </c>
      <c r="N36" s="21">
        <f t="shared" si="2"/>
        <v>1349815034</v>
      </c>
    </row>
    <row r="37" spans="1:14" s="12" customFormat="1" ht="12.75">
      <c r="A37" s="57"/>
      <c r="B37" s="57"/>
      <c r="C37" s="25"/>
      <c r="D37" s="25"/>
      <c r="E37" s="58"/>
      <c r="F37" s="58"/>
      <c r="G37" s="25"/>
      <c r="H37" s="25"/>
      <c r="I37" s="25"/>
      <c r="J37" s="25"/>
      <c r="K37" s="25"/>
      <c r="L37" s="25"/>
      <c r="M37" s="25"/>
      <c r="N37" s="25"/>
    </row>
    <row r="38" spans="1:14" s="12" customFormat="1" ht="12.75">
      <c r="A38" s="26" t="s">
        <v>58</v>
      </c>
      <c r="B38" s="23"/>
      <c r="E38" s="14"/>
      <c r="F38" s="14"/>
      <c r="H38" s="11"/>
      <c r="I38" s="11"/>
      <c r="N38" s="16"/>
    </row>
    <row r="39" spans="1:15" s="11" customFormat="1" ht="12.75">
      <c r="A39" s="11">
        <v>1</v>
      </c>
      <c r="B39" s="13" t="s">
        <v>16</v>
      </c>
      <c r="C39" s="12">
        <v>2515172</v>
      </c>
      <c r="D39" s="12">
        <v>23224035</v>
      </c>
      <c r="E39" s="14">
        <v>1.64</v>
      </c>
      <c r="F39" s="14">
        <v>0.03</v>
      </c>
      <c r="G39" s="12">
        <v>39928040</v>
      </c>
      <c r="H39" s="11">
        <f>+K39+L39+M39+N39</f>
        <v>49495355</v>
      </c>
      <c r="I39" s="11">
        <f>H39-G39</f>
        <v>9567315</v>
      </c>
      <c r="J39" s="12">
        <v>11428368</v>
      </c>
      <c r="K39" s="12">
        <v>37353061</v>
      </c>
      <c r="L39" s="12">
        <v>59807</v>
      </c>
      <c r="M39" s="12">
        <v>0</v>
      </c>
      <c r="N39" s="12">
        <v>12082487</v>
      </c>
      <c r="O39" s="25"/>
    </row>
    <row r="40" spans="2:15" s="11" customFormat="1" ht="12.75">
      <c r="B40" s="13"/>
      <c r="C40" s="12"/>
      <c r="D40" s="12"/>
      <c r="E40" s="14"/>
      <c r="F40" s="14"/>
      <c r="G40" s="12"/>
      <c r="J40" s="12"/>
      <c r="K40" s="12"/>
      <c r="L40" s="12"/>
      <c r="M40" s="12"/>
      <c r="N40" s="12"/>
      <c r="O40" s="25"/>
    </row>
    <row r="41" spans="1:16" s="12" customFormat="1" ht="12.75">
      <c r="A41" s="61" t="s">
        <v>60</v>
      </c>
      <c r="B41" s="24"/>
      <c r="C41" s="21">
        <f>SUM(C39)</f>
        <v>2515172</v>
      </c>
      <c r="D41" s="21">
        <f>SUM(D39)</f>
        <v>23224035</v>
      </c>
      <c r="E41" s="22"/>
      <c r="F41" s="22"/>
      <c r="G41" s="21">
        <f aca="true" t="shared" si="3" ref="G41:N41">SUM(G39)</f>
        <v>39928040</v>
      </c>
      <c r="H41" s="21">
        <f t="shared" si="3"/>
        <v>49495355</v>
      </c>
      <c r="I41" s="21">
        <f t="shared" si="3"/>
        <v>9567315</v>
      </c>
      <c r="J41" s="21">
        <f t="shared" si="3"/>
        <v>11428368</v>
      </c>
      <c r="K41" s="21">
        <f t="shared" si="3"/>
        <v>37353061</v>
      </c>
      <c r="L41" s="21">
        <f t="shared" si="3"/>
        <v>59807</v>
      </c>
      <c r="M41" s="21">
        <f t="shared" si="3"/>
        <v>0</v>
      </c>
      <c r="N41" s="21">
        <f t="shared" si="3"/>
        <v>12082487</v>
      </c>
      <c r="O41" s="25"/>
      <c r="P41" s="25"/>
    </row>
    <row r="42" spans="5:15" s="12" customFormat="1" ht="13.5" thickBot="1">
      <c r="E42" s="14"/>
      <c r="F42" s="14"/>
      <c r="J42" s="11"/>
      <c r="K42" s="11"/>
      <c r="L42" s="11"/>
      <c r="N42" s="16"/>
      <c r="O42" s="25"/>
    </row>
    <row r="43" spans="1:14" s="12" customFormat="1" ht="13.5" thickBot="1">
      <c r="A43" s="62" t="s">
        <v>61</v>
      </c>
      <c r="B43" s="63"/>
      <c r="C43" s="64">
        <f>C36+C41</f>
        <v>884813034</v>
      </c>
      <c r="D43" s="64">
        <f>D36+D41</f>
        <v>1555069240</v>
      </c>
      <c r="E43" s="65"/>
      <c r="F43" s="65"/>
      <c r="G43" s="64">
        <f aca="true" t="shared" si="4" ref="G43:N43">G36+G41</f>
        <v>15703052860</v>
      </c>
      <c r="H43" s="64">
        <f t="shared" si="4"/>
        <v>16199703937</v>
      </c>
      <c r="I43" s="64">
        <f t="shared" si="4"/>
        <v>496651077</v>
      </c>
      <c r="J43" s="64">
        <f t="shared" si="4"/>
        <v>251678346</v>
      </c>
      <c r="K43" s="66">
        <f t="shared" si="4"/>
        <v>13498244682</v>
      </c>
      <c r="L43" s="66">
        <f t="shared" si="4"/>
        <v>1336092472</v>
      </c>
      <c r="M43" s="64">
        <f t="shared" si="4"/>
        <v>3469262</v>
      </c>
      <c r="N43" s="64">
        <f t="shared" si="4"/>
        <v>1361897521</v>
      </c>
    </row>
    <row r="44" s="12" customFormat="1" ht="12.75" customHeight="1"/>
    <row r="45" spans="1:14" s="12" customFormat="1" ht="12.75">
      <c r="A45" s="73" t="s">
        <v>74</v>
      </c>
      <c r="B45" s="74" t="s">
        <v>87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s="12" customFormat="1" ht="12.75">
      <c r="A46" s="73" t="s">
        <v>80</v>
      </c>
      <c r="B46" s="74" t="s">
        <v>81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6" s="12" customFormat="1" ht="12.75">
      <c r="A47" s="16"/>
      <c r="E47" s="14"/>
      <c r="F47" s="14"/>
    </row>
    <row r="48" spans="1:7" s="12" customFormat="1" ht="12.75">
      <c r="A48" s="16"/>
      <c r="E48" s="14"/>
      <c r="F48" s="14"/>
      <c r="G48" s="12" t="s">
        <v>30</v>
      </c>
    </row>
    <row r="49" spans="5:6" s="12" customFormat="1" ht="12.75">
      <c r="E49" s="14"/>
      <c r="F49" s="14"/>
    </row>
    <row r="50" spans="5:6" s="12" customFormat="1" ht="12.75">
      <c r="E50" s="14"/>
      <c r="F50" s="14"/>
    </row>
    <row r="51" spans="5:6" s="12" customFormat="1" ht="12.75">
      <c r="E51" s="14"/>
      <c r="F51" s="14"/>
    </row>
    <row r="52" spans="5:6" s="12" customFormat="1" ht="12.75">
      <c r="E52" s="14"/>
      <c r="F52" s="14"/>
    </row>
    <row r="53" spans="5:6" s="12" customFormat="1" ht="12.75">
      <c r="E53" s="14"/>
      <c r="F53" s="14"/>
    </row>
    <row r="54" spans="5:6" s="12" customFormat="1" ht="12.75">
      <c r="E54" s="14"/>
      <c r="F54" s="14"/>
    </row>
    <row r="55" spans="5:6" s="12" customFormat="1" ht="12.75">
      <c r="E55" s="14"/>
      <c r="F55" s="14"/>
    </row>
    <row r="56" spans="5:6" s="12" customFormat="1" ht="12.75">
      <c r="E56" s="14"/>
      <c r="F56" s="14"/>
    </row>
    <row r="57" spans="5:6" s="12" customFormat="1" ht="12.75">
      <c r="E57" s="14"/>
      <c r="F57" s="14"/>
    </row>
    <row r="58" spans="5:6" s="12" customFormat="1" ht="12.75">
      <c r="E58" s="14"/>
      <c r="F58" s="14"/>
    </row>
    <row r="59" spans="5:6" s="12" customFormat="1" ht="12.75">
      <c r="E59" s="14"/>
      <c r="F59" s="14"/>
    </row>
    <row r="60" spans="5:6" s="12" customFormat="1" ht="12.75">
      <c r="E60" s="14"/>
      <c r="F60" s="14"/>
    </row>
    <row r="61" spans="5:6" s="12" customFormat="1" ht="12.75">
      <c r="E61" s="14"/>
      <c r="F61" s="14"/>
    </row>
    <row r="62" spans="5:6" s="12" customFormat="1" ht="12.75">
      <c r="E62" s="14"/>
      <c r="F62" s="14"/>
    </row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</sheetData>
  <mergeCells count="3">
    <mergeCell ref="B46:N46"/>
    <mergeCell ref="E5:F5"/>
    <mergeCell ref="B45:N45"/>
  </mergeCells>
  <printOptions/>
  <pageMargins left="0.42" right="0.21" top="0.5905511811023623" bottom="0.1968503937007874" header="0.1968503937007874" footer="0"/>
  <pageSetup fitToHeight="1" fitToWidth="1" horizontalDpi="300" verticalDpi="300" orientation="landscape" paperSize="9" scale="67" r:id="rId1"/>
  <ignoredErrors>
    <ignoredError sqref="A45: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zoomScale="90" zoomScaleNormal="90" workbookViewId="0" topLeftCell="A1">
      <selection activeCell="B10" sqref="B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4"/>
      <c r="L1" s="30"/>
      <c r="M1" s="30"/>
    </row>
    <row r="2" spans="1:13" ht="12.75">
      <c r="A2" s="26" t="s">
        <v>37</v>
      </c>
      <c r="B2" s="56"/>
      <c r="C2" s="34"/>
      <c r="D2" s="34"/>
      <c r="E2" s="34"/>
      <c r="F2" s="34"/>
      <c r="G2" s="34"/>
      <c r="H2" s="34"/>
      <c r="I2" s="34"/>
      <c r="J2" s="34"/>
      <c r="K2" s="34"/>
      <c r="L2" s="30"/>
      <c r="M2" s="30"/>
    </row>
    <row r="3" spans="1:13" ht="12.75">
      <c r="A3" s="8" t="s">
        <v>82</v>
      </c>
      <c r="B3" s="28"/>
      <c r="C3" s="27"/>
      <c r="D3" s="27"/>
      <c r="E3" s="1"/>
      <c r="F3" s="34"/>
      <c r="G3" s="34"/>
      <c r="H3" s="34"/>
      <c r="I3" s="34"/>
      <c r="J3" s="34"/>
      <c r="K3" s="34"/>
      <c r="L3" s="30"/>
      <c r="M3" s="30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0"/>
      <c r="M4" s="30"/>
    </row>
    <row r="5" spans="1:13" ht="12.75">
      <c r="A5" s="55" t="s">
        <v>38</v>
      </c>
      <c r="B5" s="29"/>
      <c r="C5" s="55"/>
      <c r="D5" s="29"/>
      <c r="E5" s="34"/>
      <c r="F5" s="34"/>
      <c r="G5" s="34"/>
      <c r="H5" s="34"/>
      <c r="I5" s="34"/>
      <c r="J5" s="34"/>
      <c r="K5" s="34"/>
      <c r="L5" s="30"/>
      <c r="M5" s="30"/>
    </row>
    <row r="6" spans="1:13" ht="12.75">
      <c r="A6" s="7" t="s">
        <v>1</v>
      </c>
      <c r="B6" s="35"/>
      <c r="C6" s="35"/>
      <c r="D6" s="76" t="s">
        <v>15</v>
      </c>
      <c r="E6" s="75"/>
      <c r="F6" s="36" t="s">
        <v>39</v>
      </c>
      <c r="G6" s="36" t="s">
        <v>6</v>
      </c>
      <c r="H6" s="37" t="s">
        <v>40</v>
      </c>
      <c r="I6" s="36" t="s">
        <v>39</v>
      </c>
      <c r="J6" s="36" t="s">
        <v>6</v>
      </c>
      <c r="K6" s="37" t="s">
        <v>40</v>
      </c>
      <c r="L6" s="31"/>
      <c r="M6" s="30"/>
    </row>
    <row r="7" spans="1:13" ht="12.75">
      <c r="A7" s="29"/>
      <c r="B7" s="29"/>
      <c r="C7" s="29"/>
      <c r="D7" s="67" t="s">
        <v>8</v>
      </c>
      <c r="E7" s="67" t="s">
        <v>9</v>
      </c>
      <c r="F7" s="38" t="s">
        <v>63</v>
      </c>
      <c r="G7" s="38" t="s">
        <v>41</v>
      </c>
      <c r="H7" s="38" t="s">
        <v>62</v>
      </c>
      <c r="I7" s="38" t="s">
        <v>64</v>
      </c>
      <c r="J7" s="38" t="s">
        <v>41</v>
      </c>
      <c r="K7" s="38" t="s">
        <v>62</v>
      </c>
      <c r="L7" s="30"/>
      <c r="M7" s="30"/>
    </row>
    <row r="8" spans="1:13" ht="12.75">
      <c r="A8" s="39"/>
      <c r="B8" s="39"/>
      <c r="C8" s="39"/>
      <c r="D8" s="39"/>
      <c r="E8" s="39"/>
      <c r="F8" s="40" t="s">
        <v>71</v>
      </c>
      <c r="G8" s="40" t="s">
        <v>69</v>
      </c>
      <c r="H8" s="40" t="s">
        <v>70</v>
      </c>
      <c r="I8" s="40" t="s">
        <v>2</v>
      </c>
      <c r="J8" s="41" t="s">
        <v>42</v>
      </c>
      <c r="K8" s="41" t="s">
        <v>42</v>
      </c>
      <c r="L8" s="30"/>
      <c r="M8" s="30"/>
    </row>
    <row r="9" spans="1:13" ht="12.75">
      <c r="A9" s="29"/>
      <c r="B9" s="29"/>
      <c r="C9" s="29"/>
      <c r="D9" s="42"/>
      <c r="E9" s="42"/>
      <c r="F9" s="43"/>
      <c r="G9" s="43"/>
      <c r="H9" s="43"/>
      <c r="I9" s="43"/>
      <c r="J9" s="44"/>
      <c r="K9" s="44"/>
      <c r="L9" s="30"/>
      <c r="M9" s="30"/>
    </row>
    <row r="10" spans="1:13" ht="12.75">
      <c r="A10" s="60">
        <v>1</v>
      </c>
      <c r="B10" s="55" t="s">
        <v>52</v>
      </c>
      <c r="C10" s="29"/>
      <c r="D10" s="45">
        <v>1.08</v>
      </c>
      <c r="E10" s="46">
        <v>0.003</v>
      </c>
      <c r="F10" s="47">
        <v>78580212</v>
      </c>
      <c r="G10" s="47">
        <v>78580212</v>
      </c>
      <c r="H10" s="72">
        <f>G10-F10</f>
        <v>0</v>
      </c>
      <c r="I10" s="47">
        <v>72900553</v>
      </c>
      <c r="J10" s="47">
        <v>73137647</v>
      </c>
      <c r="K10" s="72">
        <f>J10-I10</f>
        <v>237094</v>
      </c>
      <c r="L10" s="30"/>
      <c r="M10" s="30"/>
    </row>
    <row r="11" spans="1:13" ht="12.75">
      <c r="A11" s="60">
        <v>2</v>
      </c>
      <c r="B11" s="59" t="s">
        <v>53</v>
      </c>
      <c r="C11" s="29"/>
      <c r="D11" s="45">
        <v>0.46</v>
      </c>
      <c r="E11" s="45">
        <v>0.01</v>
      </c>
      <c r="F11" s="47">
        <v>22982408</v>
      </c>
      <c r="G11" s="47">
        <v>22982408</v>
      </c>
      <c r="H11" s="72">
        <f>G11-F11</f>
        <v>0</v>
      </c>
      <c r="I11" s="47">
        <v>51211609</v>
      </c>
      <c r="J11" s="47">
        <v>51828558</v>
      </c>
      <c r="K11" s="72">
        <f>J11-I11</f>
        <v>616949</v>
      </c>
      <c r="L11" s="30"/>
      <c r="M11" s="30"/>
    </row>
    <row r="12" spans="1:13" ht="12.75">
      <c r="A12" s="29"/>
      <c r="B12" s="29"/>
      <c r="C12" s="29"/>
      <c r="D12" s="42"/>
      <c r="E12" s="42"/>
      <c r="F12" s="47"/>
      <c r="G12" s="47"/>
      <c r="H12" s="47"/>
      <c r="I12" s="47"/>
      <c r="J12" s="47"/>
      <c r="K12" s="47"/>
      <c r="L12" s="30"/>
      <c r="M12" s="30"/>
    </row>
    <row r="13" spans="1:13" s="29" customFormat="1" ht="12.75">
      <c r="A13" s="34"/>
      <c r="B13" s="34"/>
      <c r="C13" s="34"/>
      <c r="D13" s="48"/>
      <c r="E13" s="48"/>
      <c r="F13" s="49"/>
      <c r="G13" s="49"/>
      <c r="H13" s="49"/>
      <c r="I13" s="49"/>
      <c r="J13" s="49"/>
      <c r="K13" s="49"/>
      <c r="L13" s="30"/>
      <c r="M13" s="32"/>
    </row>
    <row r="14" spans="1:13" s="29" customFormat="1" ht="12.75">
      <c r="A14" s="55" t="s">
        <v>43</v>
      </c>
      <c r="C14" s="55"/>
      <c r="D14" s="55"/>
      <c r="F14" s="55"/>
      <c r="G14" s="49"/>
      <c r="H14" s="49"/>
      <c r="I14" s="49"/>
      <c r="J14" s="49"/>
      <c r="K14" s="49"/>
      <c r="L14" s="30"/>
      <c r="M14" s="32"/>
    </row>
    <row r="15" spans="1:13" s="29" customFormat="1" ht="12.75">
      <c r="A15" s="7" t="s">
        <v>1</v>
      </c>
      <c r="B15" s="35"/>
      <c r="C15" s="35"/>
      <c r="D15" s="76" t="s">
        <v>15</v>
      </c>
      <c r="E15" s="75"/>
      <c r="F15" s="50" t="s">
        <v>44</v>
      </c>
      <c r="G15" s="50" t="s">
        <v>44</v>
      </c>
      <c r="H15" s="9" t="s">
        <v>45</v>
      </c>
      <c r="I15" s="9" t="s">
        <v>46</v>
      </c>
      <c r="J15" s="47"/>
      <c r="K15" s="47"/>
      <c r="L15" s="30"/>
      <c r="M15" s="32"/>
    </row>
    <row r="16" spans="4:13" s="29" customFormat="1" ht="10.5">
      <c r="D16" s="67" t="s">
        <v>8</v>
      </c>
      <c r="E16" s="67" t="s">
        <v>9</v>
      </c>
      <c r="F16" s="44" t="s">
        <v>67</v>
      </c>
      <c r="G16" s="44" t="s">
        <v>67</v>
      </c>
      <c r="H16" s="43" t="s">
        <v>47</v>
      </c>
      <c r="I16" s="43" t="s">
        <v>62</v>
      </c>
      <c r="J16" s="47"/>
      <c r="K16" s="47"/>
      <c r="L16" s="32"/>
      <c r="M16" s="32"/>
    </row>
    <row r="17" spans="1:13" ht="12.75">
      <c r="A17" s="29"/>
      <c r="B17" s="29"/>
      <c r="C17" s="29"/>
      <c r="D17" s="42"/>
      <c r="E17" s="42"/>
      <c r="F17" s="44" t="s">
        <v>65</v>
      </c>
      <c r="G17" s="43" t="s">
        <v>48</v>
      </c>
      <c r="H17" s="44" t="s">
        <v>68</v>
      </c>
      <c r="I17" s="43" t="s">
        <v>66</v>
      </c>
      <c r="J17" s="47"/>
      <c r="K17" s="47"/>
      <c r="L17" s="32"/>
      <c r="M17" s="30"/>
    </row>
    <row r="18" spans="1:13" s="29" customFormat="1" ht="10.5">
      <c r="A18" s="39"/>
      <c r="B18" s="39"/>
      <c r="C18" s="39"/>
      <c r="D18" s="51"/>
      <c r="E18" s="51"/>
      <c r="F18" s="52" t="s">
        <v>49</v>
      </c>
      <c r="G18" s="52" t="s">
        <v>50</v>
      </c>
      <c r="H18" s="52" t="s">
        <v>51</v>
      </c>
      <c r="I18" s="52" t="s">
        <v>51</v>
      </c>
      <c r="J18" s="47"/>
      <c r="K18" s="47"/>
      <c r="L18" s="32"/>
      <c r="M18" s="32"/>
    </row>
    <row r="19" spans="1:13" ht="12.75">
      <c r="A19" s="29"/>
      <c r="B19" s="29"/>
      <c r="C19" s="34"/>
      <c r="D19" s="48"/>
      <c r="E19" s="48"/>
      <c r="F19" s="49"/>
      <c r="G19" s="49"/>
      <c r="H19" s="49"/>
      <c r="I19" s="49"/>
      <c r="J19" s="49"/>
      <c r="K19" s="49"/>
      <c r="L19" s="32"/>
      <c r="M19" s="30"/>
    </row>
    <row r="20" spans="1:13" ht="12.75">
      <c r="A20" s="60">
        <v>3</v>
      </c>
      <c r="B20" s="29" t="s">
        <v>54</v>
      </c>
      <c r="C20" s="29"/>
      <c r="D20" s="45">
        <v>1.06</v>
      </c>
      <c r="E20" s="45">
        <v>0.01</v>
      </c>
      <c r="F20" s="47">
        <v>65610643</v>
      </c>
      <c r="G20" s="47">
        <v>69055288</v>
      </c>
      <c r="H20" s="47">
        <v>135144161</v>
      </c>
      <c r="I20" s="72">
        <f>+H20-G20-F20</f>
        <v>478230</v>
      </c>
      <c r="J20" s="47"/>
      <c r="K20" s="47"/>
      <c r="L20" s="30"/>
      <c r="M20" s="30"/>
    </row>
    <row r="21" spans="1:13" ht="12.75">
      <c r="A21" s="29"/>
      <c r="B21" s="34"/>
      <c r="C21" s="34"/>
      <c r="D21" s="48"/>
      <c r="E21" s="48"/>
      <c r="F21" s="49"/>
      <c r="G21" s="49"/>
      <c r="H21" s="49"/>
      <c r="I21" s="47"/>
      <c r="J21" s="49"/>
      <c r="K21" s="49"/>
      <c r="L21" s="32"/>
      <c r="M21" s="30"/>
    </row>
    <row r="22" spans="1:13" ht="12.75">
      <c r="A22" s="34"/>
      <c r="B22" s="34"/>
      <c r="C22" s="34"/>
      <c r="D22" s="48"/>
      <c r="E22" s="48"/>
      <c r="F22" s="49"/>
      <c r="G22" s="49"/>
      <c r="H22" s="49"/>
      <c r="I22" s="49"/>
      <c r="J22" s="49"/>
      <c r="K22" s="49"/>
      <c r="L22" s="30"/>
      <c r="M22" s="30"/>
    </row>
    <row r="23" spans="1:13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30"/>
      <c r="M23" s="30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2009-06-03T21:09:11Z</cp:lastPrinted>
  <dcterms:created xsi:type="dcterms:W3CDTF">1998-12-29T20:15:03Z</dcterms:created>
  <dcterms:modified xsi:type="dcterms:W3CDTF">2009-06-08T22:47:24Z</dcterms:modified>
  <cp:category/>
  <cp:version/>
  <cp:contentType/>
  <cp:contentStatus/>
</cp:coreProperties>
</file>