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245" tabRatio="842" activeTab="0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definedNames>
    <definedName name="_xlnm.Print_Area" localSheetId="0">'A-N° Sinies Denun'!$A$1:$E$24</definedName>
    <definedName name="_xlnm.Print_Area" localSheetId="1">'B-N° Sinies Pagad'!$A$1:$E$24</definedName>
    <definedName name="_xlnm.Print_Area" localSheetId="2">'C-N° Pers Sinies'!$A$1:$G$24</definedName>
    <definedName name="_xlnm.Print_Area" localSheetId="3">'D-Sinies Pag Direc'!$A$1:$H$53</definedName>
    <definedName name="_xlnm.Print_Area" localSheetId="4">'E-Costo Sin Direc'!$A$1:$F$25</definedName>
    <definedName name="_xlnm.Print_Area" localSheetId="5">'F-N° Seg Contrat'!$A$1:$I$24</definedName>
    <definedName name="_xlnm.Print_Area" localSheetId="6">'G-Prima Tot x Tip V'!$A$1:$I$24</definedName>
    <definedName name="_xlnm.Print_Area" localSheetId="7">'H-Prim Prom x Tip V'!$A$1:$I$9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<sst xmlns="http://schemas.openxmlformats.org/spreadsheetml/2006/main" count="161" uniqueCount="97">
  <si>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</si>
  <si>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</si>
  <si>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</si>
  <si>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</si>
  <si>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</si>
  <si>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</si>
  <si>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</si>
  <si>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</si>
  <si>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</si>
  <si>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</si>
  <si>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</si>
  <si>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</si>
  <si>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</si>
  <si>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</si>
  <si>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</si>
  <si>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</si>
  <si>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</si>
  <si>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</si>
  <si>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</si>
  <si>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</si>
  <si>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</si>
  <si>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</si>
  <si>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</si>
  <si>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</si>
  <si>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</si>
  <si>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</si>
  <si>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</si>
  <si>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</si>
  <si>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</si>
  <si>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</si>
  <si>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</si>
  <si>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</si>
  <si>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</si>
  <si>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</si>
  <si>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</si>
  <si>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</si>
  <si>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</si>
  <si>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</si>
  <si>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</si>
  <si>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</si>
  <si>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</si>
  <si>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</si>
  <si>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</si>
  <si>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</si>
  <si>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</si>
  <si>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</si>
  <si>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</si>
  <si>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</si>
  <si>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</si>
  <si>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</si>
  <si>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</si>
  <si>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</si>
  <si>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</si>
  <si>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</si>
  <si>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</si>
  <si>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</si>
  <si>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</si>
  <si>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</si>
  <si>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</si>
  <si>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</si>
  <si>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</si>
  <si>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</si>
  <si>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</si>
  <si>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</si>
  <si>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</si>
  <si>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</si>
  <si>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</si>
  <si>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</si>
  <si>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</si>
  <si>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</si>
  <si>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</si>
  <si>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</si>
  <si>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</si>
  <si>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</si>
  <si>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</si>
  <si>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</si>
  <si>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</si>
  <si>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</si>
  <si>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</si>
  <si>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</si>
  <si>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</si>
  <si>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>Aseguradora Magallanes</t>
  </si>
  <si>
    <t xml:space="preserve">     Incapacidad permanente</t>
  </si>
  <si>
    <t>Consorcio Nacional</t>
  </si>
  <si>
    <t>Mapfre</t>
  </si>
  <si>
    <t>Promedio</t>
  </si>
  <si>
    <t>Motocicletas</t>
  </si>
  <si>
    <t>Bci</t>
  </si>
  <si>
    <t>Liberty</t>
  </si>
  <si>
    <t>RSA</t>
  </si>
  <si>
    <t>HDI</t>
  </si>
  <si>
    <t>C.S.G. Penta Security</t>
  </si>
  <si>
    <t>Zenit</t>
  </si>
  <si>
    <t>SURA</t>
  </si>
  <si>
    <t xml:space="preserve">      (entre el 1 de enero y  31 de marzo de 2012)</t>
  </si>
  <si>
    <t xml:space="preserve">      (entre el 1 de enero y 31 de marzo de 2012, montos expresados en miles de pesos de marzo de 2012)</t>
  </si>
  <si>
    <t>-</t>
  </si>
</sst>
</file>

<file path=xl/styles.xml><?xml version="1.0" encoding="utf-8"?>
<styleSheet xmlns="http://schemas.openxmlformats.org/spreadsheetml/2006/main">
  <numFmts count="6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Ch$&quot;#,##0_);\(&quot;Ch$&quot;#,##0\)"/>
    <numFmt numFmtId="189" formatCode="&quot;Ch$&quot;#,##0_);[Red]\(&quot;Ch$&quot;#,##0\)"/>
    <numFmt numFmtId="190" formatCode="&quot;Ch$&quot;#,##0.00_);\(&quot;Ch$&quot;#,##0.00\)"/>
    <numFmt numFmtId="191" formatCode="&quot;Ch$&quot;#,##0.00_);[Red]\(&quot;Ch$&quot;#,##0.00\)"/>
    <numFmt numFmtId="192" formatCode="_(&quot;Ch$&quot;* #,##0_);_(&quot;Ch$&quot;* \(#,##0\);_(&quot;Ch$&quot;* &quot;-&quot;_);_(@_)"/>
    <numFmt numFmtId="193" formatCode="_(&quot;Ch$&quot;* #,##0.00_);_(&quot;Ch$&quot;* \(#,##0.00\);_(&quot;Ch$&quot;* &quot;-&quot;??_);_(@_)"/>
    <numFmt numFmtId="194" formatCode="&quot;$&quot;#,##0;&quot;$&quot;\-#,##0"/>
    <numFmt numFmtId="195" formatCode="&quot;$&quot;#,##0;[Red]&quot;$&quot;\-#,##0"/>
    <numFmt numFmtId="196" formatCode="&quot;$&quot;#,##0.00;&quot;$&quot;\-#,##0.00"/>
    <numFmt numFmtId="197" formatCode="&quot;$&quot;#,##0.00;[Red]&quot;$&quot;\-#,##0.00"/>
    <numFmt numFmtId="198" formatCode="#,##0&quot; Pts&quot;;\-#,##0&quot; Pts&quot;"/>
    <numFmt numFmtId="199" formatCode="#,##0&quot; Pts&quot;;[Red]\-#,##0&quot; Pts&quot;"/>
    <numFmt numFmtId="200" formatCode="#,##0.00&quot; Pts&quot;;\-#,##0.00&quot; Pts&quot;"/>
    <numFmt numFmtId="201" formatCode="#,##0.00&quot; Pts&quot;;[Red]\-#,##0.00&quot; Pts&quot;"/>
    <numFmt numFmtId="202" formatCode="#,##0.000;[Red]\-#,##0.000"/>
    <numFmt numFmtId="203" formatCode="#,##0.0000;[Red]\-#,##0.0000"/>
    <numFmt numFmtId="204" formatCode="#,##0.0;[Red]\-#,##0.0"/>
    <numFmt numFmtId="205" formatCode="0.0%"/>
    <numFmt numFmtId="206" formatCode="0.0000000"/>
    <numFmt numFmtId="207" formatCode="0.000000"/>
    <numFmt numFmtId="208" formatCode="0.00000"/>
    <numFmt numFmtId="209" formatCode="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#,##0.00000000000;[Red]\-#,##0.00000000000"/>
    <numFmt numFmtId="217" formatCode="#,##0.0"/>
    <numFmt numFmtId="218" formatCode="0.00000000"/>
    <numFmt numFmtId="219" formatCode="0.000000000"/>
    <numFmt numFmtId="220" formatCode="#,##0.000_);[Red]\(#,##0.000\)"/>
    <numFmt numFmtId="221" formatCode="#,##0.0000_);[Red]\(#,##0.0000\)"/>
    <numFmt numFmtId="222" formatCode="#,##0.00000_);[Red]\(#,##0.00000\)"/>
    <numFmt numFmtId="223" formatCode="#,##0.000000_);[Red]\(#,##0.000000\)"/>
    <numFmt numFmtId="224" formatCode="#,##0.0_);[Red]\(#,##0.0\)"/>
  </numFmts>
  <fonts count="47">
    <font>
      <sz val="10"/>
      <name val="Arial"/>
      <family val="0"/>
    </font>
    <font>
      <sz val="10"/>
      <name val="MS Sans Serif"/>
      <family val="0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17">
    <xf numFmtId="0" fontId="0" fillId="0" borderId="0" xfId="0" applyAlignment="1">
      <alignment/>
    </xf>
    <xf numFmtId="3" fontId="3" fillId="0" borderId="10" xfId="57" applyNumberFormat="1" applyFont="1" applyBorder="1">
      <alignment/>
      <protection/>
    </xf>
    <xf numFmtId="0" fontId="4" fillId="0" borderId="0" xfId="60" applyFont="1" applyBorder="1" applyAlignment="1" quotePrefix="1">
      <alignment horizontal="left"/>
      <protection/>
    </xf>
    <xf numFmtId="3" fontId="3" fillId="0" borderId="10" xfId="59" applyNumberFormat="1" applyFont="1" applyBorder="1" applyAlignment="1" quotePrefix="1">
      <alignment horizontal="right"/>
      <protection/>
    </xf>
    <xf numFmtId="3" fontId="2" fillId="0" borderId="11" xfId="60" applyNumberFormat="1" applyFont="1" applyBorder="1" applyAlignment="1">
      <alignment horizontal="right"/>
      <protection/>
    </xf>
    <xf numFmtId="3" fontId="3" fillId="0" borderId="0" xfId="53" applyNumberFormat="1" applyFont="1" applyBorder="1" applyAlignment="1">
      <alignment/>
    </xf>
    <xf numFmtId="3" fontId="3" fillId="0" borderId="0" xfId="60" applyNumberFormat="1" applyFont="1" applyBorder="1">
      <alignment/>
      <protection/>
    </xf>
    <xf numFmtId="3" fontId="3" fillId="0" borderId="0" xfId="60" applyNumberFormat="1" applyFont="1" applyBorder="1" applyAlignment="1">
      <alignment horizontal="right"/>
      <protection/>
    </xf>
    <xf numFmtId="3" fontId="3" fillId="0" borderId="10" xfId="60" applyNumberFormat="1" applyFont="1" applyBorder="1" applyAlignment="1">
      <alignment horizontal="right"/>
      <protection/>
    </xf>
    <xf numFmtId="3" fontId="4" fillId="0" borderId="0" xfId="53" applyNumberFormat="1" applyFont="1" applyBorder="1" applyAlignment="1">
      <alignment/>
    </xf>
    <xf numFmtId="3" fontId="3" fillId="0" borderId="10" xfId="58" applyNumberFormat="1" applyFont="1" applyBorder="1">
      <alignment/>
      <protection/>
    </xf>
    <xf numFmtId="3" fontId="3" fillId="0" borderId="10" xfId="50" applyNumberFormat="1" applyFont="1" applyBorder="1" applyAlignment="1">
      <alignment/>
    </xf>
    <xf numFmtId="3" fontId="5" fillId="0" borderId="0" xfId="53" applyNumberFormat="1" applyFont="1" applyBorder="1" applyAlignment="1">
      <alignment/>
    </xf>
    <xf numFmtId="3" fontId="2" fillId="0" borderId="12" xfId="60" applyNumberFormat="1" applyFont="1" applyBorder="1" applyAlignment="1">
      <alignment horizontal="right"/>
      <protection/>
    </xf>
    <xf numFmtId="3" fontId="3" fillId="0" borderId="12" xfId="60" applyNumberFormat="1" applyFont="1" applyBorder="1" applyAlignment="1">
      <alignment horizontal="right"/>
      <protection/>
    </xf>
    <xf numFmtId="0" fontId="1" fillId="0" borderId="0" xfId="57" applyFont="1" applyAlignment="1" quotePrefix="1">
      <alignment horizontal="left"/>
      <protection/>
    </xf>
    <xf numFmtId="0" fontId="1" fillId="0" borderId="0" xfId="57" applyFont="1">
      <alignment/>
      <protection/>
    </xf>
    <xf numFmtId="0" fontId="1" fillId="0" borderId="0" xfId="57" applyFont="1" applyBorder="1">
      <alignment/>
      <protection/>
    </xf>
    <xf numFmtId="0" fontId="6" fillId="0" borderId="0" xfId="57" applyFont="1" applyAlignment="1" quotePrefix="1">
      <alignment horizontal="left"/>
      <protection/>
    </xf>
    <xf numFmtId="38" fontId="1" fillId="0" borderId="0" xfId="57" applyNumberFormat="1" applyFont="1" applyBorder="1">
      <alignment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8" fontId="1" fillId="0" borderId="13" xfId="50" applyNumberFormat="1" applyFont="1" applyBorder="1" applyAlignment="1">
      <alignment/>
    </xf>
    <xf numFmtId="38" fontId="1" fillId="0" borderId="14" xfId="50" applyNumberFormat="1" applyFont="1" applyBorder="1" applyAlignment="1">
      <alignment/>
    </xf>
    <xf numFmtId="38" fontId="1" fillId="0" borderId="14" xfId="57" applyNumberFormat="1" applyFont="1" applyBorder="1">
      <alignment/>
      <protection/>
    </xf>
    <xf numFmtId="38" fontId="1" fillId="0" borderId="0" xfId="57" applyNumberFormat="1" applyFont="1">
      <alignment/>
      <protection/>
    </xf>
    <xf numFmtId="0" fontId="8" fillId="0" borderId="15" xfId="57" applyFont="1" applyBorder="1">
      <alignment/>
      <protection/>
    </xf>
    <xf numFmtId="221" fontId="1" fillId="0" borderId="16" xfId="50" applyNumberFormat="1" applyFont="1" applyBorder="1" applyAlignment="1">
      <alignment/>
    </xf>
    <xf numFmtId="38" fontId="1" fillId="0" borderId="16" xfId="57" applyNumberFormat="1" applyFont="1" applyBorder="1">
      <alignment/>
      <protection/>
    </xf>
    <xf numFmtId="221" fontId="1" fillId="0" borderId="0" xfId="50" applyNumberFormat="1" applyFont="1" applyBorder="1" applyAlignment="1">
      <alignment/>
    </xf>
    <xf numFmtId="0" fontId="8" fillId="0" borderId="0" xfId="57" applyFont="1" applyBorder="1">
      <alignment/>
      <protection/>
    </xf>
    <xf numFmtId="38" fontId="1" fillId="0" borderId="17" xfId="57" applyNumberFormat="1" applyFont="1" applyBorder="1">
      <alignment/>
      <protection/>
    </xf>
    <xf numFmtId="0" fontId="1" fillId="0" borderId="0" xfId="58" applyFont="1" applyAlignment="1" quotePrefix="1">
      <alignment horizontal="left"/>
      <protection/>
    </xf>
    <xf numFmtId="0" fontId="1" fillId="0" borderId="0" xfId="58" applyFont="1">
      <alignment/>
      <protection/>
    </xf>
    <xf numFmtId="0" fontId="1" fillId="0" borderId="13" xfId="58" applyFont="1" applyBorder="1">
      <alignment/>
      <protection/>
    </xf>
    <xf numFmtId="38" fontId="1" fillId="0" borderId="14" xfId="51" applyNumberFormat="1" applyFont="1" applyBorder="1" applyAlignment="1">
      <alignment/>
    </xf>
    <xf numFmtId="38" fontId="1" fillId="0" borderId="14" xfId="58" applyNumberFormat="1" applyFont="1" applyBorder="1">
      <alignment/>
      <protection/>
    </xf>
    <xf numFmtId="0" fontId="1" fillId="0" borderId="14" xfId="58" applyFont="1" applyBorder="1">
      <alignment/>
      <protection/>
    </xf>
    <xf numFmtId="38" fontId="1" fillId="0" borderId="0" xfId="58" applyNumberFormat="1" applyFont="1">
      <alignment/>
      <protection/>
    </xf>
    <xf numFmtId="3" fontId="1" fillId="0" borderId="0" xfId="58" applyNumberFormat="1" applyFont="1">
      <alignment/>
      <protection/>
    </xf>
    <xf numFmtId="0" fontId="8" fillId="0" borderId="15" xfId="58" applyFont="1" applyBorder="1">
      <alignment/>
      <protection/>
    </xf>
    <xf numFmtId="221" fontId="1" fillId="0" borderId="16" xfId="51" applyNumberFormat="1" applyFont="1" applyBorder="1" applyAlignment="1">
      <alignment/>
    </xf>
    <xf numFmtId="38" fontId="1" fillId="0" borderId="16" xfId="58" applyNumberFormat="1" applyFont="1" applyBorder="1">
      <alignment/>
      <protection/>
    </xf>
    <xf numFmtId="0" fontId="1" fillId="0" borderId="16" xfId="58" applyFont="1" applyBorder="1">
      <alignment/>
      <protection/>
    </xf>
    <xf numFmtId="209" fontId="1" fillId="0" borderId="0" xfId="58" applyNumberFormat="1" applyFont="1">
      <alignment/>
      <protection/>
    </xf>
    <xf numFmtId="0" fontId="1" fillId="0" borderId="0" xfId="59" applyFont="1" applyAlignment="1" quotePrefix="1">
      <alignment horizontal="left"/>
      <protection/>
    </xf>
    <xf numFmtId="0" fontId="1" fillId="0" borderId="0" xfId="59" applyFont="1">
      <alignment/>
      <protection/>
    </xf>
    <xf numFmtId="38" fontId="1" fillId="0" borderId="13" xfId="52" applyNumberFormat="1" applyFont="1" applyBorder="1" applyAlignment="1">
      <alignment/>
    </xf>
    <xf numFmtId="38" fontId="1" fillId="0" borderId="14" xfId="52" applyNumberFormat="1" applyFont="1" applyBorder="1" applyAlignment="1">
      <alignment/>
    </xf>
    <xf numFmtId="38" fontId="1" fillId="0" borderId="14" xfId="59" applyNumberFormat="1" applyFont="1" applyBorder="1">
      <alignment/>
      <protection/>
    </xf>
    <xf numFmtId="0" fontId="1" fillId="0" borderId="14" xfId="59" applyFont="1" applyBorder="1">
      <alignment/>
      <protection/>
    </xf>
    <xf numFmtId="38" fontId="1" fillId="0" borderId="0" xfId="59" applyNumberFormat="1" applyFont="1">
      <alignment/>
      <protection/>
    </xf>
    <xf numFmtId="0" fontId="8" fillId="0" borderId="15" xfId="59" applyFont="1" applyBorder="1">
      <alignment/>
      <protection/>
    </xf>
    <xf numFmtId="221" fontId="1" fillId="0" borderId="16" xfId="52" applyNumberFormat="1" applyFont="1" applyBorder="1" applyAlignment="1">
      <alignment/>
    </xf>
    <xf numFmtId="38" fontId="1" fillId="0" borderId="16" xfId="59" applyNumberFormat="1" applyFont="1" applyBorder="1">
      <alignment/>
      <protection/>
    </xf>
    <xf numFmtId="0" fontId="1" fillId="0" borderId="16" xfId="59" applyFont="1" applyBorder="1">
      <alignment/>
      <protection/>
    </xf>
    <xf numFmtId="3" fontId="1" fillId="0" borderId="0" xfId="59" applyNumberFormat="1" applyFont="1">
      <alignment/>
      <protection/>
    </xf>
    <xf numFmtId="209" fontId="1" fillId="0" borderId="0" xfId="59" applyNumberFormat="1" applyFont="1">
      <alignment/>
      <protection/>
    </xf>
    <xf numFmtId="0" fontId="1" fillId="0" borderId="0" xfId="60" applyFont="1" applyAlignment="1" quotePrefix="1">
      <alignment horizontal="left"/>
      <protection/>
    </xf>
    <xf numFmtId="0" fontId="1" fillId="0" borderId="0" xfId="60" applyFont="1">
      <alignment/>
      <protection/>
    </xf>
    <xf numFmtId="0" fontId="5" fillId="0" borderId="0" xfId="60" applyFont="1" applyBorder="1" applyAlignment="1" quotePrefix="1">
      <alignment horizontal="left"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 quotePrefix="1">
      <alignment horizontal="left"/>
      <protection/>
    </xf>
    <xf numFmtId="0" fontId="1" fillId="0" borderId="18" xfId="60" applyFont="1" applyBorder="1" applyAlignment="1" quotePrefix="1">
      <alignment horizontal="left"/>
      <protection/>
    </xf>
    <xf numFmtId="0" fontId="6" fillId="0" borderId="19" xfId="60" applyFont="1" applyBorder="1" applyAlignment="1" quotePrefix="1">
      <alignment horizontal="left"/>
      <protection/>
    </xf>
    <xf numFmtId="0" fontId="1" fillId="0" borderId="19" xfId="60" applyFont="1" applyBorder="1">
      <alignment/>
      <protection/>
    </xf>
    <xf numFmtId="0" fontId="1" fillId="0" borderId="20" xfId="60" applyFont="1" applyBorder="1">
      <alignment/>
      <protection/>
    </xf>
    <xf numFmtId="0" fontId="7" fillId="0" borderId="21" xfId="60" applyFont="1" applyBorder="1">
      <alignment/>
      <protection/>
    </xf>
    <xf numFmtId="0" fontId="7" fillId="0" borderId="0" xfId="60" applyFont="1" applyBorder="1" applyAlignment="1">
      <alignment horizontal="right"/>
      <protection/>
    </xf>
    <xf numFmtId="0" fontId="7" fillId="0" borderId="12" xfId="60" applyFont="1" applyBorder="1" applyAlignment="1">
      <alignment horizontal="right"/>
      <protection/>
    </xf>
    <xf numFmtId="0" fontId="1" fillId="0" borderId="22" xfId="60" applyFont="1" applyBorder="1">
      <alignment/>
      <protection/>
    </xf>
    <xf numFmtId="0" fontId="1" fillId="0" borderId="23" xfId="60" applyFont="1" applyBorder="1">
      <alignment/>
      <protection/>
    </xf>
    <xf numFmtId="0" fontId="1" fillId="0" borderId="24" xfId="60" applyFont="1" applyBorder="1">
      <alignment/>
      <protection/>
    </xf>
    <xf numFmtId="3" fontId="1" fillId="0" borderId="0" xfId="60" applyNumberFormat="1" applyFont="1">
      <alignment/>
      <protection/>
    </xf>
    <xf numFmtId="0" fontId="1" fillId="0" borderId="13" xfId="60" applyFont="1" applyBorder="1">
      <alignment/>
      <protection/>
    </xf>
    <xf numFmtId="38" fontId="1" fillId="0" borderId="14" xfId="53" applyNumberFormat="1" applyFont="1" applyBorder="1" applyAlignment="1">
      <alignment/>
    </xf>
    <xf numFmtId="38" fontId="1" fillId="0" borderId="14" xfId="60" applyNumberFormat="1" applyFont="1" applyBorder="1">
      <alignment/>
      <protection/>
    </xf>
    <xf numFmtId="38" fontId="1" fillId="0" borderId="14" xfId="60" applyNumberFormat="1" applyFont="1" applyBorder="1" applyAlignment="1">
      <alignment horizontal="right"/>
      <protection/>
    </xf>
    <xf numFmtId="38" fontId="1" fillId="0" borderId="25" xfId="60" applyNumberFormat="1" applyFont="1" applyBorder="1" applyAlignment="1">
      <alignment horizontal="right"/>
      <protection/>
    </xf>
    <xf numFmtId="0" fontId="3" fillId="0" borderId="17" xfId="60" applyFont="1" applyBorder="1">
      <alignment/>
      <protection/>
    </xf>
    <xf numFmtId="38" fontId="1" fillId="0" borderId="0" xfId="60" applyNumberFormat="1" applyFont="1">
      <alignment/>
      <protection/>
    </xf>
    <xf numFmtId="0" fontId="8" fillId="0" borderId="15" xfId="60" applyFont="1" applyBorder="1">
      <alignment/>
      <protection/>
    </xf>
    <xf numFmtId="221" fontId="1" fillId="0" borderId="16" xfId="53" applyNumberFormat="1" applyFont="1" applyBorder="1" applyAlignment="1">
      <alignment/>
    </xf>
    <xf numFmtId="38" fontId="1" fillId="0" borderId="16" xfId="60" applyNumberFormat="1" applyFont="1" applyBorder="1">
      <alignment/>
      <protection/>
    </xf>
    <xf numFmtId="38" fontId="1" fillId="0" borderId="16" xfId="60" applyNumberFormat="1" applyFont="1" applyBorder="1" applyAlignment="1">
      <alignment horizontal="right"/>
      <protection/>
    </xf>
    <xf numFmtId="0" fontId="1" fillId="0" borderId="16" xfId="60" applyFont="1" applyBorder="1">
      <alignment/>
      <protection/>
    </xf>
    <xf numFmtId="0" fontId="1" fillId="0" borderId="26" xfId="60" applyFont="1" applyBorder="1">
      <alignment/>
      <protection/>
    </xf>
    <xf numFmtId="0" fontId="1" fillId="0" borderId="0" xfId="60" applyFont="1" applyBorder="1" applyAlignment="1" quotePrefix="1">
      <alignment horizontal="left"/>
      <protection/>
    </xf>
    <xf numFmtId="209" fontId="1" fillId="0" borderId="0" xfId="60" applyNumberFormat="1" applyFont="1">
      <alignment/>
      <protection/>
    </xf>
    <xf numFmtId="0" fontId="1" fillId="0" borderId="27" xfId="60" applyFont="1" applyBorder="1" applyAlignment="1" quotePrefix="1">
      <alignment horizontal="left"/>
      <protection/>
    </xf>
    <xf numFmtId="0" fontId="7" fillId="0" borderId="28" xfId="60" applyFont="1" applyBorder="1">
      <alignment/>
      <protection/>
    </xf>
    <xf numFmtId="0" fontId="1" fillId="0" borderId="29" xfId="60" applyFont="1" applyBorder="1">
      <alignment/>
      <protection/>
    </xf>
    <xf numFmtId="0" fontId="3" fillId="0" borderId="15" xfId="60" applyFont="1" applyBorder="1">
      <alignment/>
      <protection/>
    </xf>
    <xf numFmtId="38" fontId="1" fillId="0" borderId="16" xfId="53" applyNumberFormat="1" applyFont="1" applyBorder="1" applyAlignment="1">
      <alignment/>
    </xf>
    <xf numFmtId="38" fontId="1" fillId="0" borderId="26" xfId="60" applyNumberFormat="1" applyFont="1" applyBorder="1" applyAlignment="1">
      <alignment horizontal="right"/>
      <protection/>
    </xf>
    <xf numFmtId="3" fontId="1" fillId="0" borderId="14" xfId="53" applyNumberFormat="1" applyFont="1" applyBorder="1" applyAlignment="1">
      <alignment/>
    </xf>
    <xf numFmtId="3" fontId="1" fillId="0" borderId="14" xfId="60" applyNumberFormat="1" applyFont="1" applyBorder="1">
      <alignment/>
      <protection/>
    </xf>
    <xf numFmtId="3" fontId="1" fillId="0" borderId="14" xfId="60" applyNumberFormat="1" applyFont="1" applyBorder="1" applyAlignment="1">
      <alignment horizontal="right"/>
      <protection/>
    </xf>
    <xf numFmtId="38" fontId="1" fillId="0" borderId="12" xfId="60" applyNumberFormat="1" applyFont="1" applyBorder="1" applyAlignment="1">
      <alignment horizontal="right"/>
      <protection/>
    </xf>
    <xf numFmtId="0" fontId="1" fillId="0" borderId="15" xfId="60" applyFont="1" applyBorder="1">
      <alignment/>
      <protection/>
    </xf>
    <xf numFmtId="38" fontId="1" fillId="0" borderId="30" xfId="60" applyNumberFormat="1" applyFont="1" applyBorder="1" applyAlignment="1">
      <alignment horizontal="right"/>
      <protection/>
    </xf>
    <xf numFmtId="0" fontId="1" fillId="0" borderId="0" xfId="57" applyFont="1" applyAlignment="1">
      <alignment horizontal="left"/>
      <protection/>
    </xf>
    <xf numFmtId="0" fontId="2" fillId="0" borderId="28" xfId="57" applyNumberFormat="1" applyFont="1" applyBorder="1" applyAlignment="1">
      <alignment horizontal="left"/>
      <protection/>
    </xf>
    <xf numFmtId="0" fontId="2" fillId="0" borderId="28" xfId="57" applyNumberFormat="1" applyFont="1" applyBorder="1" applyAlignment="1" quotePrefix="1">
      <alignment horizontal="left"/>
      <protection/>
    </xf>
    <xf numFmtId="0" fontId="7" fillId="0" borderId="0" xfId="60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3" fontId="3" fillId="0" borderId="0" xfId="59" applyNumberFormat="1" applyFont="1" applyBorder="1">
      <alignment/>
      <protection/>
    </xf>
    <xf numFmtId="0" fontId="9" fillId="0" borderId="0" xfId="57" applyFont="1" applyBorder="1" applyAlignment="1" quotePrefix="1">
      <alignment horizontal="left"/>
      <protection/>
    </xf>
    <xf numFmtId="0" fontId="3" fillId="0" borderId="0" xfId="57" applyFont="1">
      <alignment/>
      <protection/>
    </xf>
    <xf numFmtId="0" fontId="3" fillId="0" borderId="0" xfId="57" applyFont="1" applyBorder="1">
      <alignment/>
      <protection/>
    </xf>
    <xf numFmtId="3" fontId="3" fillId="0" borderId="31" xfId="57" applyNumberFormat="1" applyFont="1" applyBorder="1">
      <alignment/>
      <protection/>
    </xf>
    <xf numFmtId="38" fontId="3" fillId="0" borderId="25" xfId="57" applyNumberFormat="1" applyFont="1" applyBorder="1">
      <alignment/>
      <protection/>
    </xf>
    <xf numFmtId="38" fontId="3" fillId="0" borderId="26" xfId="57" applyNumberFormat="1" applyFont="1" applyBorder="1">
      <alignment/>
      <protection/>
    </xf>
    <xf numFmtId="38" fontId="3" fillId="0" borderId="0" xfId="57" applyNumberFormat="1" applyFont="1" applyBorder="1">
      <alignment/>
      <protection/>
    </xf>
    <xf numFmtId="3" fontId="3" fillId="0" borderId="11" xfId="57" applyNumberFormat="1" applyFont="1" applyFill="1" applyBorder="1">
      <alignment/>
      <protection/>
    </xf>
    <xf numFmtId="0" fontId="9" fillId="0" borderId="0" xfId="57" applyFont="1" applyAlignment="1" quotePrefix="1">
      <alignment horizontal="left"/>
      <protection/>
    </xf>
    <xf numFmtId="0" fontId="9" fillId="0" borderId="0" xfId="58" applyFont="1" applyAlignment="1" quotePrefix="1">
      <alignment horizontal="left"/>
      <protection/>
    </xf>
    <xf numFmtId="0" fontId="3" fillId="0" borderId="0" xfId="58" applyFont="1">
      <alignment/>
      <protection/>
    </xf>
    <xf numFmtId="3" fontId="3" fillId="0" borderId="11" xfId="58" applyNumberFormat="1" applyFont="1" applyBorder="1">
      <alignment/>
      <protection/>
    </xf>
    <xf numFmtId="0" fontId="3" fillId="0" borderId="25" xfId="58" applyFont="1" applyBorder="1">
      <alignment/>
      <protection/>
    </xf>
    <xf numFmtId="0" fontId="3" fillId="0" borderId="26" xfId="58" applyFont="1" applyBorder="1">
      <alignment/>
      <protection/>
    </xf>
    <xf numFmtId="0" fontId="3" fillId="0" borderId="0" xfId="59" applyFont="1">
      <alignment/>
      <protection/>
    </xf>
    <xf numFmtId="0" fontId="3" fillId="0" borderId="14" xfId="59" applyFont="1" applyBorder="1">
      <alignment/>
      <protection/>
    </xf>
    <xf numFmtId="0" fontId="3" fillId="0" borderId="16" xfId="59" applyFont="1" applyBorder="1">
      <alignment/>
      <protection/>
    </xf>
    <xf numFmtId="0" fontId="9" fillId="0" borderId="0" xfId="59" applyFont="1" applyAlignment="1" quotePrefix="1">
      <alignment horizontal="left"/>
      <protection/>
    </xf>
    <xf numFmtId="0" fontId="1" fillId="0" borderId="28" xfId="57" applyNumberFormat="1" applyFont="1" applyBorder="1" applyAlignment="1" quotePrefix="1">
      <alignment horizontal="left"/>
      <protection/>
    </xf>
    <xf numFmtId="38" fontId="3" fillId="0" borderId="0" xfId="59" applyNumberFormat="1" applyFont="1" applyBorder="1" applyAlignment="1">
      <alignment horizontal="right"/>
      <protection/>
    </xf>
    <xf numFmtId="3" fontId="3" fillId="0" borderId="11" xfId="59" applyNumberFormat="1" applyFont="1" applyBorder="1">
      <alignment/>
      <protection/>
    </xf>
    <xf numFmtId="0" fontId="3" fillId="0" borderId="25" xfId="59" applyFont="1" applyBorder="1">
      <alignment/>
      <protection/>
    </xf>
    <xf numFmtId="0" fontId="3" fillId="0" borderId="26" xfId="59" applyFont="1" applyBorder="1">
      <alignment/>
      <protection/>
    </xf>
    <xf numFmtId="3" fontId="3" fillId="0" borderId="11" xfId="59" applyNumberFormat="1" applyFont="1" applyBorder="1" applyAlignment="1" quotePrefix="1">
      <alignment horizontal="right"/>
      <protection/>
    </xf>
    <xf numFmtId="3" fontId="3" fillId="0" borderId="0" xfId="59" applyNumberFormat="1" applyFont="1">
      <alignment/>
      <protection/>
    </xf>
    <xf numFmtId="0" fontId="1" fillId="0" borderId="0" xfId="57" applyNumberFormat="1" applyFont="1" applyBorder="1" applyAlignment="1" quotePrefix="1">
      <alignment horizontal="left"/>
      <protection/>
    </xf>
    <xf numFmtId="0" fontId="2" fillId="0" borderId="32" xfId="57" applyFont="1" applyBorder="1" applyAlignment="1">
      <alignment horizontal="left"/>
      <protection/>
    </xf>
    <xf numFmtId="0" fontId="2" fillId="0" borderId="32" xfId="57" applyFont="1" applyBorder="1" applyAlignment="1" quotePrefix="1">
      <alignment horizontal="left"/>
      <protection/>
    </xf>
    <xf numFmtId="0" fontId="2" fillId="0" borderId="32" xfId="57" applyFont="1" applyBorder="1">
      <alignment/>
      <protection/>
    </xf>
    <xf numFmtId="49" fontId="2" fillId="0" borderId="28" xfId="57" applyNumberFormat="1" applyFont="1" applyBorder="1" applyAlignment="1">
      <alignment horizontal="left"/>
      <protection/>
    </xf>
    <xf numFmtId="0" fontId="4" fillId="0" borderId="0" xfId="57" applyFont="1" applyAlignment="1" quotePrefix="1">
      <alignment horizontal="left"/>
      <protection/>
    </xf>
    <xf numFmtId="0" fontId="4" fillId="0" borderId="0" xfId="58" applyFont="1" applyAlignment="1" quotePrefix="1">
      <alignment horizontal="left"/>
      <protection/>
    </xf>
    <xf numFmtId="0" fontId="4" fillId="0" borderId="0" xfId="59" applyFont="1" applyAlignment="1" quotePrefix="1">
      <alignment horizontal="left"/>
      <protection/>
    </xf>
    <xf numFmtId="0" fontId="5" fillId="0" borderId="0" xfId="57" applyFont="1" applyAlignment="1" quotePrefix="1">
      <alignment horizontal="left"/>
      <protection/>
    </xf>
    <xf numFmtId="0" fontId="5" fillId="0" borderId="0" xfId="58" applyFont="1" applyAlignment="1" quotePrefix="1">
      <alignment horizontal="left"/>
      <protection/>
    </xf>
    <xf numFmtId="0" fontId="5" fillId="0" borderId="0" xfId="59" applyFont="1" applyAlignment="1" quotePrefix="1">
      <alignment horizontal="left"/>
      <protection/>
    </xf>
    <xf numFmtId="0" fontId="3" fillId="0" borderId="17" xfId="57" applyFont="1" applyBorder="1">
      <alignment/>
      <protection/>
    </xf>
    <xf numFmtId="3" fontId="3" fillId="0" borderId="0" xfId="50" applyNumberFormat="1" applyFont="1" applyBorder="1" applyAlignment="1">
      <alignment/>
    </xf>
    <xf numFmtId="3" fontId="3" fillId="0" borderId="0" xfId="57" applyNumberFormat="1" applyFont="1" applyBorder="1">
      <alignment/>
      <protection/>
    </xf>
    <xf numFmtId="0" fontId="3" fillId="0" borderId="17" xfId="58" applyFont="1" applyBorder="1">
      <alignment/>
      <protection/>
    </xf>
    <xf numFmtId="3" fontId="3" fillId="0" borderId="0" xfId="51" applyNumberFormat="1" applyFont="1" applyBorder="1" applyAlignment="1">
      <alignment/>
    </xf>
    <xf numFmtId="0" fontId="3" fillId="0" borderId="28" xfId="57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3" fillId="0" borderId="17" xfId="59" applyFont="1" applyBorder="1">
      <alignment/>
      <protection/>
    </xf>
    <xf numFmtId="3" fontId="3" fillId="0" borderId="0" xfId="52" applyNumberFormat="1" applyFont="1" applyBorder="1" applyAlignment="1">
      <alignment/>
    </xf>
    <xf numFmtId="0" fontId="7" fillId="0" borderId="27" xfId="57" applyFont="1" applyBorder="1" applyAlignment="1" quotePrefix="1">
      <alignment horizontal="left"/>
      <protection/>
    </xf>
    <xf numFmtId="0" fontId="7" fillId="0" borderId="19" xfId="57" applyFont="1" applyBorder="1" applyAlignment="1" quotePrefix="1">
      <alignment horizontal="right"/>
      <protection/>
    </xf>
    <xf numFmtId="0" fontId="7" fillId="0" borderId="20" xfId="57" applyFont="1" applyBorder="1" applyAlignment="1" quotePrefix="1">
      <alignment horizontal="right"/>
      <protection/>
    </xf>
    <xf numFmtId="0" fontId="7" fillId="0" borderId="28" xfId="57" applyFont="1" applyBorder="1">
      <alignment/>
      <protection/>
    </xf>
    <xf numFmtId="0" fontId="7" fillId="0" borderId="0" xfId="57" applyFont="1" applyBorder="1" applyAlignment="1">
      <alignment horizontal="right"/>
      <protection/>
    </xf>
    <xf numFmtId="0" fontId="7" fillId="0" borderId="0" xfId="57" applyFont="1" applyBorder="1" applyAlignment="1" quotePrefix="1">
      <alignment horizontal="right"/>
      <protection/>
    </xf>
    <xf numFmtId="0" fontId="7" fillId="0" borderId="12" xfId="57" applyFont="1" applyBorder="1" applyAlignment="1" quotePrefix="1">
      <alignment horizontal="right"/>
      <protection/>
    </xf>
    <xf numFmtId="0" fontId="7" fillId="0" borderId="29" xfId="57" applyFont="1" applyBorder="1">
      <alignment/>
      <protection/>
    </xf>
    <xf numFmtId="0" fontId="7" fillId="0" borderId="23" xfId="57" applyFont="1" applyBorder="1" applyAlignment="1" quotePrefix="1">
      <alignment horizontal="right"/>
      <protection/>
    </xf>
    <xf numFmtId="0" fontId="7" fillId="0" borderId="24" xfId="57" applyFont="1" applyBorder="1" applyAlignment="1" quotePrefix="1">
      <alignment horizontal="right"/>
      <protection/>
    </xf>
    <xf numFmtId="0" fontId="7" fillId="0" borderId="12" xfId="57" applyFont="1" applyBorder="1" applyAlignment="1">
      <alignment horizontal="right"/>
      <protection/>
    </xf>
    <xf numFmtId="0" fontId="7" fillId="0" borderId="27" xfId="58" applyFont="1" applyBorder="1" applyAlignment="1" quotePrefix="1">
      <alignment horizontal="left"/>
      <protection/>
    </xf>
    <xf numFmtId="0" fontId="7" fillId="0" borderId="19" xfId="58" applyFont="1" applyBorder="1" applyAlignment="1" quotePrefix="1">
      <alignment horizontal="right"/>
      <protection/>
    </xf>
    <xf numFmtId="0" fontId="7" fillId="0" borderId="33" xfId="58" applyFont="1" applyBorder="1" applyAlignment="1" quotePrefix="1">
      <alignment horizontal="left"/>
      <protection/>
    </xf>
    <xf numFmtId="0" fontId="7" fillId="0" borderId="19" xfId="58" applyFont="1" applyBorder="1" applyAlignment="1">
      <alignment horizontal="right"/>
      <protection/>
    </xf>
    <xf numFmtId="0" fontId="7" fillId="0" borderId="20" xfId="58" applyFont="1" applyBorder="1" applyAlignment="1" quotePrefix="1">
      <alignment horizontal="right"/>
      <protection/>
    </xf>
    <xf numFmtId="0" fontId="7" fillId="0" borderId="28" xfId="58" applyFont="1" applyBorder="1">
      <alignment/>
      <protection/>
    </xf>
    <xf numFmtId="0" fontId="7" fillId="0" borderId="0" xfId="58" applyFont="1" applyBorder="1" applyAlignment="1">
      <alignment horizontal="right"/>
      <protection/>
    </xf>
    <xf numFmtId="0" fontId="7" fillId="0" borderId="0" xfId="58" applyFont="1" applyBorder="1" applyAlignment="1" quotePrefix="1">
      <alignment horizontal="right"/>
      <protection/>
    </xf>
    <xf numFmtId="0" fontId="7" fillId="0" borderId="12" xfId="58" applyFont="1" applyBorder="1" applyAlignment="1" quotePrefix="1">
      <alignment horizontal="right"/>
      <protection/>
    </xf>
    <xf numFmtId="0" fontId="7" fillId="0" borderId="29" xfId="58" applyFont="1" applyBorder="1">
      <alignment/>
      <protection/>
    </xf>
    <xf numFmtId="0" fontId="7" fillId="0" borderId="23" xfId="58" applyFont="1" applyBorder="1" applyAlignment="1" quotePrefix="1">
      <alignment horizontal="right"/>
      <protection/>
    </xf>
    <xf numFmtId="0" fontId="7" fillId="0" borderId="24" xfId="58" applyFont="1" applyBorder="1" applyAlignment="1" quotePrefix="1">
      <alignment horizontal="right"/>
      <protection/>
    </xf>
    <xf numFmtId="0" fontId="7" fillId="0" borderId="27" xfId="59" applyFont="1" applyBorder="1" applyAlignment="1" quotePrefix="1">
      <alignment horizontal="left"/>
      <protection/>
    </xf>
    <xf numFmtId="0" fontId="7" fillId="0" borderId="33" xfId="59" applyFont="1" applyBorder="1" applyAlignment="1" quotePrefix="1">
      <alignment horizontal="left"/>
      <protection/>
    </xf>
    <xf numFmtId="0" fontId="7" fillId="0" borderId="33" xfId="59" applyFont="1" applyBorder="1">
      <alignment/>
      <protection/>
    </xf>
    <xf numFmtId="0" fontId="7" fillId="0" borderId="33" xfId="59" applyFont="1" applyBorder="1" applyAlignment="1" quotePrefix="1">
      <alignment horizontal="center"/>
      <protection/>
    </xf>
    <xf numFmtId="0" fontId="7" fillId="0" borderId="33" xfId="59" applyFont="1" applyBorder="1" applyAlignment="1">
      <alignment horizontal="center"/>
      <protection/>
    </xf>
    <xf numFmtId="0" fontId="7" fillId="0" borderId="19" xfId="59" applyFont="1" applyBorder="1" applyAlignment="1">
      <alignment horizontal="right"/>
      <protection/>
    </xf>
    <xf numFmtId="0" fontId="7" fillId="0" borderId="20" xfId="59" applyFont="1" applyBorder="1" applyAlignment="1" quotePrefix="1">
      <alignment horizontal="right"/>
      <protection/>
    </xf>
    <xf numFmtId="0" fontId="7" fillId="0" borderId="28" xfId="59" applyFont="1" applyBorder="1">
      <alignment/>
      <protection/>
    </xf>
    <xf numFmtId="0" fontId="7" fillId="0" borderId="0" xfId="59" applyFont="1" applyBorder="1" applyAlignment="1">
      <alignment horizontal="right"/>
      <protection/>
    </xf>
    <xf numFmtId="0" fontId="7" fillId="0" borderId="0" xfId="59" applyFont="1" applyBorder="1" applyAlignment="1" quotePrefix="1">
      <alignment horizontal="right"/>
      <protection/>
    </xf>
    <xf numFmtId="0" fontId="7" fillId="0" borderId="12" xfId="59" applyFont="1" applyBorder="1" applyAlignment="1">
      <alignment horizontal="right"/>
      <protection/>
    </xf>
    <xf numFmtId="0" fontId="7" fillId="0" borderId="29" xfId="59" applyFont="1" applyBorder="1">
      <alignment/>
      <protection/>
    </xf>
    <xf numFmtId="0" fontId="7" fillId="0" borderId="23" xfId="59" applyFont="1" applyBorder="1" applyAlignment="1">
      <alignment horizontal="right"/>
      <protection/>
    </xf>
    <xf numFmtId="0" fontId="7" fillId="0" borderId="23" xfId="59" applyFont="1" applyBorder="1" applyAlignment="1" quotePrefix="1">
      <alignment horizontal="right"/>
      <protection/>
    </xf>
    <xf numFmtId="0" fontId="7" fillId="0" borderId="23" xfId="59" applyFont="1" applyBorder="1">
      <alignment/>
      <protection/>
    </xf>
    <xf numFmtId="0" fontId="7" fillId="0" borderId="24" xfId="59" applyFont="1" applyBorder="1" applyAlignment="1" quotePrefix="1">
      <alignment horizontal="right"/>
      <protection/>
    </xf>
    <xf numFmtId="0" fontId="7" fillId="0" borderId="0" xfId="59" applyFont="1" applyAlignment="1">
      <alignment horizontal="right"/>
      <protection/>
    </xf>
    <xf numFmtId="0" fontId="7" fillId="0" borderId="12" xfId="59" applyFont="1" applyBorder="1" applyAlignment="1" quotePrefix="1">
      <alignment horizontal="right"/>
      <protection/>
    </xf>
    <xf numFmtId="0" fontId="7" fillId="0" borderId="0" xfId="59" applyFont="1" applyBorder="1" applyAlignment="1">
      <alignment horizontal="center"/>
      <protection/>
    </xf>
    <xf numFmtId="0" fontId="7" fillId="0" borderId="0" xfId="59" applyFont="1" applyBorder="1" applyAlignment="1">
      <alignment horizontal="left"/>
      <protection/>
    </xf>
    <xf numFmtId="3" fontId="1" fillId="0" borderId="0" xfId="60" applyNumberFormat="1" applyFont="1" applyFill="1">
      <alignment/>
      <protection/>
    </xf>
    <xf numFmtId="0" fontId="1" fillId="0" borderId="0" xfId="59" applyFont="1" applyAlignment="1">
      <alignment horizontal="center"/>
      <protection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60" applyNumberFormat="1" applyFont="1" applyBorder="1" applyAlignment="1">
      <alignment horizontal="right"/>
      <protection/>
    </xf>
    <xf numFmtId="3" fontId="4" fillId="0" borderId="23" xfId="53" applyNumberFormat="1" applyFont="1" applyBorder="1" applyAlignment="1">
      <alignment/>
    </xf>
    <xf numFmtId="3" fontId="2" fillId="0" borderId="24" xfId="60" applyNumberFormat="1" applyFont="1" applyBorder="1" applyAlignment="1">
      <alignment horizontal="right"/>
      <protection/>
    </xf>
    <xf numFmtId="0" fontId="1" fillId="0" borderId="0" xfId="60" applyFont="1" applyFill="1">
      <alignment/>
      <protection/>
    </xf>
    <xf numFmtId="0" fontId="2" fillId="0" borderId="28" xfId="57" applyNumberFormat="1" applyFont="1" applyFill="1" applyBorder="1" applyAlignment="1">
      <alignment horizontal="left"/>
      <protection/>
    </xf>
    <xf numFmtId="3" fontId="2" fillId="0" borderId="11" xfId="60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3" fillId="0" borderId="11" xfId="58" applyNumberFormat="1" applyFont="1" applyFill="1" applyBorder="1">
      <alignment/>
      <protection/>
    </xf>
    <xf numFmtId="3" fontId="3" fillId="0" borderId="0" xfId="57" applyNumberFormat="1" applyFont="1" applyFill="1" applyBorder="1">
      <alignment/>
      <protection/>
    </xf>
    <xf numFmtId="3" fontId="3" fillId="0" borderId="0" xfId="58" applyNumberFormat="1" applyFont="1" applyBorder="1">
      <alignment/>
      <protection/>
    </xf>
    <xf numFmtId="3" fontId="3" fillId="0" borderId="0" xfId="59" applyNumberFormat="1" applyFont="1" applyBorder="1" applyAlignment="1" quotePrefix="1">
      <alignment horizontal="right"/>
      <protection/>
    </xf>
    <xf numFmtId="3" fontId="2" fillId="0" borderId="0" xfId="60" applyNumberFormat="1" applyFont="1" applyFill="1" applyBorder="1" applyAlignment="1">
      <alignment horizontal="right"/>
      <protection/>
    </xf>
    <xf numFmtId="0" fontId="7" fillId="0" borderId="33" xfId="59" applyFont="1" applyBorder="1" applyAlignment="1" quotePrefix="1">
      <alignment horizontal="center"/>
      <protection/>
    </xf>
    <xf numFmtId="0" fontId="7" fillId="0" borderId="33" xfId="59" applyFont="1" applyBorder="1" applyAlignment="1">
      <alignment horizontal="center"/>
      <protection/>
    </xf>
    <xf numFmtId="3" fontId="4" fillId="0" borderId="0" xfId="53" applyNumberFormat="1" applyFont="1" applyBorder="1" applyAlignment="1">
      <alignment horizontal="right"/>
    </xf>
    <xf numFmtId="3" fontId="2" fillId="0" borderId="0" xfId="60" applyNumberFormat="1" applyFont="1" applyBorder="1" applyAlignment="1">
      <alignment horizontal="right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SOAPAB" xfId="50"/>
    <cellStyle name="Millares_SOAPC" xfId="51"/>
    <cellStyle name="Millares_SOAPDE" xfId="52"/>
    <cellStyle name="Millares_SOAPFGH" xfId="53"/>
    <cellStyle name="Currency" xfId="54"/>
    <cellStyle name="Currency [0]" xfId="55"/>
    <cellStyle name="Neutral" xfId="56"/>
    <cellStyle name="Normal_SOAPAB" xfId="57"/>
    <cellStyle name="Normal_SOAPC" xfId="58"/>
    <cellStyle name="Normal_SOAPDE" xfId="59"/>
    <cellStyle name="Normal_SOAPFGH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F115"/>
  <sheetViews>
    <sheetView tabSelected="1" zoomScalePageLayoutView="0" workbookViewId="0" topLeftCell="A1">
      <selection activeCell="I13" sqref="I13"/>
    </sheetView>
  </sheetViews>
  <sheetFormatPr defaultColWidth="11.421875" defaultRowHeight="12.75"/>
  <cols>
    <col min="1" max="1" width="22.421875" style="16" customWidth="1"/>
    <col min="2" max="4" width="13.7109375" style="16" customWidth="1"/>
    <col min="5" max="5" width="16.57421875" style="108" customWidth="1"/>
    <col min="6" max="6" width="11.7109375" style="16" customWidth="1"/>
    <col min="7" max="16384" width="11.421875" style="16" customWidth="1"/>
  </cols>
  <sheetData>
    <row r="1" ht="12.75">
      <c r="A1" s="15"/>
    </row>
    <row r="2" ht="12.75">
      <c r="A2" s="15"/>
    </row>
    <row r="3" spans="1:6" ht="12.75">
      <c r="A3" s="107" t="s">
        <v>62</v>
      </c>
      <c r="B3" s="17"/>
      <c r="C3" s="17"/>
      <c r="D3" s="17"/>
      <c r="E3" s="109"/>
      <c r="F3" s="17"/>
    </row>
    <row r="5" ht="12.75">
      <c r="A5" s="140" t="s">
        <v>63</v>
      </c>
    </row>
    <row r="6" spans="1:2" ht="12.75" customHeight="1">
      <c r="A6" s="137" t="s">
        <v>94</v>
      </c>
      <c r="B6" s="18"/>
    </row>
    <row r="7" spans="1:5" ht="12.75" customHeight="1">
      <c r="A7" s="153"/>
      <c r="B7" s="154" t="s">
        <v>47</v>
      </c>
      <c r="C7" s="154" t="s">
        <v>47</v>
      </c>
      <c r="D7" s="154" t="s">
        <v>47</v>
      </c>
      <c r="E7" s="155" t="s">
        <v>64</v>
      </c>
    </row>
    <row r="8" spans="1:5" ht="12.75" customHeight="1">
      <c r="A8" s="156" t="s">
        <v>1</v>
      </c>
      <c r="B8" s="157" t="s">
        <v>65</v>
      </c>
      <c r="C8" s="158" t="s">
        <v>23</v>
      </c>
      <c r="D8" s="157" t="s">
        <v>66</v>
      </c>
      <c r="E8" s="159" t="s">
        <v>67</v>
      </c>
    </row>
    <row r="9" spans="1:5" ht="12.75">
      <c r="A9" s="160"/>
      <c r="B9" s="161" t="s">
        <v>68</v>
      </c>
      <c r="C9" s="161" t="s">
        <v>69</v>
      </c>
      <c r="D9" s="161" t="s">
        <v>70</v>
      </c>
      <c r="E9" s="162" t="s">
        <v>71</v>
      </c>
    </row>
    <row r="10" spans="1:5" ht="12.75">
      <c r="A10" s="133" t="s">
        <v>81</v>
      </c>
      <c r="B10" s="20">
        <v>1</v>
      </c>
      <c r="C10" s="20">
        <v>0</v>
      </c>
      <c r="D10" s="21">
        <v>1268</v>
      </c>
      <c r="E10" s="110">
        <f aca="true" t="shared" si="0" ref="E10:E21">SUM(B10:D10)</f>
        <v>1269</v>
      </c>
    </row>
    <row r="11" spans="1:5" ht="12.75">
      <c r="A11" s="133" t="s">
        <v>87</v>
      </c>
      <c r="B11" s="20">
        <v>0</v>
      </c>
      <c r="C11" s="20">
        <v>7</v>
      </c>
      <c r="D11" s="21">
        <v>2165</v>
      </c>
      <c r="E11" s="110">
        <f t="shared" si="0"/>
        <v>2172</v>
      </c>
    </row>
    <row r="12" spans="1:5" ht="12.75">
      <c r="A12" s="133" t="s">
        <v>9</v>
      </c>
      <c r="B12" s="20">
        <v>1</v>
      </c>
      <c r="C12" s="20">
        <v>0</v>
      </c>
      <c r="D12" s="21">
        <v>194</v>
      </c>
      <c r="E12" s="110">
        <f t="shared" si="0"/>
        <v>195</v>
      </c>
    </row>
    <row r="13" spans="1:5" ht="12.75">
      <c r="A13" s="134" t="s">
        <v>83</v>
      </c>
      <c r="B13" s="20">
        <v>3</v>
      </c>
      <c r="C13" s="20">
        <v>0</v>
      </c>
      <c r="D13" s="21">
        <v>292</v>
      </c>
      <c r="E13" s="110">
        <f t="shared" si="0"/>
        <v>295</v>
      </c>
    </row>
    <row r="14" spans="1:5" ht="12.75">
      <c r="A14" s="133" t="s">
        <v>90</v>
      </c>
      <c r="B14" s="20">
        <v>0</v>
      </c>
      <c r="C14" s="20">
        <v>0</v>
      </c>
      <c r="D14" s="21">
        <v>1</v>
      </c>
      <c r="E14" s="110">
        <f t="shared" si="0"/>
        <v>1</v>
      </c>
    </row>
    <row r="15" spans="1:5" ht="12.75">
      <c r="A15" s="133" t="s">
        <v>88</v>
      </c>
      <c r="B15" s="20">
        <v>0</v>
      </c>
      <c r="C15" s="20">
        <v>0</v>
      </c>
      <c r="D15" s="21">
        <v>67</v>
      </c>
      <c r="E15" s="110">
        <f t="shared" si="0"/>
        <v>67</v>
      </c>
    </row>
    <row r="16" spans="1:5" ht="12.75">
      <c r="A16" s="135" t="s">
        <v>84</v>
      </c>
      <c r="B16" s="20">
        <v>2</v>
      </c>
      <c r="C16" s="20">
        <v>0</v>
      </c>
      <c r="D16" s="105">
        <v>468</v>
      </c>
      <c r="E16" s="110">
        <f t="shared" si="0"/>
        <v>470</v>
      </c>
    </row>
    <row r="17" spans="1:5" ht="12.75">
      <c r="A17" s="135" t="s">
        <v>91</v>
      </c>
      <c r="B17" s="20">
        <v>32</v>
      </c>
      <c r="C17" s="20">
        <v>0</v>
      </c>
      <c r="D17" s="105">
        <v>1847</v>
      </c>
      <c r="E17" s="110">
        <f t="shared" si="0"/>
        <v>1879</v>
      </c>
    </row>
    <row r="18" spans="1:5" ht="12.75">
      <c r="A18" s="133" t="s">
        <v>10</v>
      </c>
      <c r="B18" s="20">
        <v>0</v>
      </c>
      <c r="C18" s="20">
        <v>17</v>
      </c>
      <c r="D18" s="21">
        <v>192</v>
      </c>
      <c r="E18" s="110">
        <f t="shared" si="0"/>
        <v>209</v>
      </c>
    </row>
    <row r="19" spans="1:5" ht="12.75">
      <c r="A19" s="133" t="s">
        <v>89</v>
      </c>
      <c r="B19" s="20">
        <v>0</v>
      </c>
      <c r="C19" s="20">
        <v>0</v>
      </c>
      <c r="D19" s="21">
        <v>305</v>
      </c>
      <c r="E19" s="110">
        <f t="shared" si="0"/>
        <v>305</v>
      </c>
    </row>
    <row r="20" spans="1:5" ht="12.75">
      <c r="A20" s="135" t="s">
        <v>93</v>
      </c>
      <c r="B20" s="20">
        <v>0</v>
      </c>
      <c r="C20" s="20">
        <v>0</v>
      </c>
      <c r="D20" s="21">
        <v>0</v>
      </c>
      <c r="E20" s="110">
        <f t="shared" si="0"/>
        <v>0</v>
      </c>
    </row>
    <row r="21" spans="1:5" ht="12.75" customHeight="1">
      <c r="A21" s="133" t="s">
        <v>92</v>
      </c>
      <c r="B21" s="20">
        <v>0</v>
      </c>
      <c r="C21" s="20">
        <v>0</v>
      </c>
      <c r="D21" s="21">
        <v>53</v>
      </c>
      <c r="E21" s="110">
        <f t="shared" si="0"/>
        <v>53</v>
      </c>
    </row>
    <row r="22" spans="1:6" ht="12.75" customHeight="1">
      <c r="A22" s="22"/>
      <c r="B22" s="23"/>
      <c r="C22" s="24"/>
      <c r="D22" s="24"/>
      <c r="E22" s="111"/>
      <c r="F22" s="25"/>
    </row>
    <row r="23" spans="1:5" ht="12.75" customHeight="1">
      <c r="A23" s="143" t="s">
        <v>11</v>
      </c>
      <c r="B23" s="144">
        <f>SUM(B10:B21)</f>
        <v>39</v>
      </c>
      <c r="C23" s="144">
        <f>SUM(C10:C21)</f>
        <v>24</v>
      </c>
      <c r="D23" s="144">
        <f>SUM(D10:D21)</f>
        <v>6852</v>
      </c>
      <c r="E23" s="11">
        <f>SUM(E10:E21)</f>
        <v>6915</v>
      </c>
    </row>
    <row r="24" spans="1:5" ht="12.75" customHeight="1">
      <c r="A24" s="26"/>
      <c r="B24" s="27"/>
      <c r="C24" s="28"/>
      <c r="D24" s="28"/>
      <c r="E24" s="112"/>
    </row>
    <row r="25" spans="2:5" ht="12.75" customHeight="1">
      <c r="B25" s="29"/>
      <c r="C25" s="19"/>
      <c r="D25" s="19"/>
      <c r="E25" s="113"/>
    </row>
    <row r="26" spans="1:5" ht="12.75" customHeight="1">
      <c r="A26" s="15"/>
      <c r="B26" s="29"/>
      <c r="C26" s="19"/>
      <c r="D26" s="19"/>
      <c r="E26" s="113"/>
    </row>
    <row r="27" spans="1:5" ht="12.75" customHeight="1">
      <c r="A27" s="30"/>
      <c r="B27" s="29"/>
      <c r="C27" s="19"/>
      <c r="D27" s="19"/>
      <c r="E27" s="113"/>
    </row>
    <row r="28" spans="1:5" ht="15.75">
      <c r="A28" s="30"/>
      <c r="B28" s="29"/>
      <c r="C28" s="19"/>
      <c r="D28" s="19"/>
      <c r="E28" s="113"/>
    </row>
    <row r="29" ht="12.75" customHeight="1"/>
    <row r="30" ht="12.75" customHeight="1"/>
    <row r="50" ht="12.75">
      <c r="F50" s="31"/>
    </row>
    <row r="51" ht="12.75" customHeight="1"/>
    <row r="54" ht="12.75">
      <c r="A54" s="15"/>
    </row>
    <row r="115" spans="1:5" ht="15.75">
      <c r="A115" s="26"/>
      <c r="B115" s="27"/>
      <c r="C115" s="28"/>
      <c r="D115" s="28"/>
      <c r="E115" s="112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4"/>
  <sheetViews>
    <sheetView zoomScalePageLayoutView="0" workbookViewId="0" topLeftCell="A1">
      <selection activeCell="E20" sqref="E20"/>
    </sheetView>
  </sheetViews>
  <sheetFormatPr defaultColWidth="11.421875" defaultRowHeight="12.75"/>
  <cols>
    <col min="1" max="1" width="22.421875" style="0" customWidth="1"/>
    <col min="2" max="4" width="13.7109375" style="0" customWidth="1"/>
    <col min="5" max="5" width="16.57421875" style="0" customWidth="1"/>
  </cols>
  <sheetData>
    <row r="3" ht="12.75">
      <c r="A3" s="107" t="s">
        <v>62</v>
      </c>
    </row>
    <row r="4" spans="1:5" ht="12.75">
      <c r="A4" s="15"/>
      <c r="B4" s="16"/>
      <c r="C4" s="16"/>
      <c r="D4" s="16"/>
      <c r="E4" s="108"/>
    </row>
    <row r="5" spans="1:5" ht="12.75">
      <c r="A5" s="140" t="s">
        <v>72</v>
      </c>
      <c r="B5" s="16"/>
      <c r="C5" s="16"/>
      <c r="D5" s="16"/>
      <c r="E5" s="108"/>
    </row>
    <row r="6" spans="1:5" ht="12.75">
      <c r="A6" s="137" t="str">
        <f>'A-N° Sinies Denun'!A6</f>
        <v>      (entre el 1 de enero y  31 de marzo de 2012)</v>
      </c>
      <c r="B6" s="115"/>
      <c r="C6" s="16"/>
      <c r="D6" s="16"/>
      <c r="E6" s="108"/>
    </row>
    <row r="7" spans="1:5" ht="12.75">
      <c r="A7" s="153"/>
      <c r="B7" s="154" t="s">
        <v>47</v>
      </c>
      <c r="C7" s="154" t="s">
        <v>47</v>
      </c>
      <c r="D7" s="154" t="s">
        <v>47</v>
      </c>
      <c r="E7" s="155" t="s">
        <v>35</v>
      </c>
    </row>
    <row r="8" spans="1:5" ht="12.75">
      <c r="A8" s="156" t="s">
        <v>1</v>
      </c>
      <c r="B8" s="157" t="s">
        <v>51</v>
      </c>
      <c r="C8" s="158" t="s">
        <v>73</v>
      </c>
      <c r="D8" s="157" t="s">
        <v>52</v>
      </c>
      <c r="E8" s="163"/>
    </row>
    <row r="9" spans="1:5" ht="12.75">
      <c r="A9" s="160"/>
      <c r="B9" s="161" t="s">
        <v>74</v>
      </c>
      <c r="C9" s="161" t="s">
        <v>75</v>
      </c>
      <c r="D9" s="161" t="s">
        <v>76</v>
      </c>
      <c r="E9" s="162" t="s">
        <v>77</v>
      </c>
    </row>
    <row r="10" spans="1:5" ht="12.75">
      <c r="A10" s="136" t="str">
        <f>'A-N° Sinies Denun'!A10</f>
        <v>Aseguradora Magallanes</v>
      </c>
      <c r="B10" s="21">
        <v>822</v>
      </c>
      <c r="C10" s="21">
        <v>0</v>
      </c>
      <c r="D10" s="21">
        <v>446</v>
      </c>
      <c r="E10" s="114">
        <f aca="true" t="shared" si="0" ref="E10:E21">SUM(B10:D10)</f>
        <v>1268</v>
      </c>
    </row>
    <row r="11" spans="1:5" ht="12.75">
      <c r="A11" s="136" t="str">
        <f>'A-N° Sinies Denun'!A11</f>
        <v>Bci</v>
      </c>
      <c r="B11" s="21">
        <v>44</v>
      </c>
      <c r="C11" s="21">
        <v>1827</v>
      </c>
      <c r="D11" s="21">
        <v>294</v>
      </c>
      <c r="E11" s="114">
        <f t="shared" si="0"/>
        <v>2165</v>
      </c>
    </row>
    <row r="12" spans="1:5" ht="12.75">
      <c r="A12" s="136" t="str">
        <f>'A-N° Sinies Denun'!A12</f>
        <v>Chilena Consolidada</v>
      </c>
      <c r="B12" s="21">
        <v>37</v>
      </c>
      <c r="C12" s="21">
        <v>146</v>
      </c>
      <c r="D12" s="21">
        <v>11</v>
      </c>
      <c r="E12" s="114">
        <f t="shared" si="0"/>
        <v>194</v>
      </c>
    </row>
    <row r="13" spans="1:5" ht="12.75">
      <c r="A13" s="136" t="str">
        <f>'A-N° Sinies Denun'!A13</f>
        <v>Consorcio Nacional</v>
      </c>
      <c r="B13" s="21">
        <v>209</v>
      </c>
      <c r="C13" s="21">
        <v>4</v>
      </c>
      <c r="D13" s="21">
        <v>79</v>
      </c>
      <c r="E13" s="114">
        <f t="shared" si="0"/>
        <v>292</v>
      </c>
    </row>
    <row r="14" spans="1:5" ht="12.75">
      <c r="A14" s="136" t="str">
        <f>'A-N° Sinies Denun'!A14</f>
        <v>HDI</v>
      </c>
      <c r="B14" s="21">
        <v>1</v>
      </c>
      <c r="C14" s="21">
        <v>0</v>
      </c>
      <c r="D14" s="21">
        <v>0</v>
      </c>
      <c r="E14" s="114">
        <f t="shared" si="0"/>
        <v>1</v>
      </c>
    </row>
    <row r="15" spans="1:5" ht="12.75">
      <c r="A15" s="136" t="str">
        <f>'A-N° Sinies Denun'!A15</f>
        <v>Liberty</v>
      </c>
      <c r="B15" s="21">
        <v>15</v>
      </c>
      <c r="C15" s="21">
        <v>41</v>
      </c>
      <c r="D15" s="21">
        <v>11</v>
      </c>
      <c r="E15" s="114">
        <f t="shared" si="0"/>
        <v>67</v>
      </c>
    </row>
    <row r="16" spans="1:5" ht="12.75">
      <c r="A16" s="136" t="str">
        <f>'A-N° Sinies Denun'!A16</f>
        <v>Mapfre</v>
      </c>
      <c r="B16" s="21">
        <v>189</v>
      </c>
      <c r="C16" s="21">
        <v>97</v>
      </c>
      <c r="D16" s="21">
        <v>182</v>
      </c>
      <c r="E16" s="114">
        <f t="shared" si="0"/>
        <v>468</v>
      </c>
    </row>
    <row r="17" spans="1:5" ht="12.75">
      <c r="A17" s="136" t="str">
        <f>'A-N° Sinies Denun'!A17</f>
        <v>C.S.G. Penta Security</v>
      </c>
      <c r="B17" s="21">
        <v>183</v>
      </c>
      <c r="C17" s="21">
        <v>1457</v>
      </c>
      <c r="D17" s="21">
        <v>207</v>
      </c>
      <c r="E17" s="114">
        <f t="shared" si="0"/>
        <v>1847</v>
      </c>
    </row>
    <row r="18" spans="1:5" ht="12.75">
      <c r="A18" s="136" t="str">
        <f>'A-N° Sinies Denun'!A18</f>
        <v>Renta Nacional</v>
      </c>
      <c r="B18" s="21">
        <v>187</v>
      </c>
      <c r="C18" s="21">
        <v>5</v>
      </c>
      <c r="D18" s="21">
        <v>0</v>
      </c>
      <c r="E18" s="114">
        <f t="shared" si="0"/>
        <v>192</v>
      </c>
    </row>
    <row r="19" spans="1:5" ht="12.75">
      <c r="A19" s="136" t="str">
        <f>'A-N° Sinies Denun'!A19</f>
        <v>RSA</v>
      </c>
      <c r="B19" s="21">
        <v>36</v>
      </c>
      <c r="C19" s="21">
        <v>245</v>
      </c>
      <c r="D19" s="21">
        <v>24</v>
      </c>
      <c r="E19" s="114">
        <f t="shared" si="0"/>
        <v>305</v>
      </c>
    </row>
    <row r="20" spans="1:5" ht="12.75">
      <c r="A20" s="136" t="str">
        <f>'A-N° Sinies Denun'!A20</f>
        <v>SURA</v>
      </c>
      <c r="B20" s="21">
        <v>0</v>
      </c>
      <c r="C20" s="21">
        <v>0</v>
      </c>
      <c r="D20" s="21">
        <v>0</v>
      </c>
      <c r="E20" s="114">
        <f t="shared" si="0"/>
        <v>0</v>
      </c>
    </row>
    <row r="21" spans="1:5" ht="12.75">
      <c r="A21" s="136" t="str">
        <f>'A-N° Sinies Denun'!A21</f>
        <v>Zenit</v>
      </c>
      <c r="B21" s="21">
        <v>17</v>
      </c>
      <c r="C21" s="21">
        <v>34</v>
      </c>
      <c r="D21" s="21">
        <v>2</v>
      </c>
      <c r="E21" s="209">
        <f t="shared" si="0"/>
        <v>53</v>
      </c>
    </row>
    <row r="22" spans="1:5" ht="12.75">
      <c r="A22" s="22"/>
      <c r="B22" s="23"/>
      <c r="C22" s="24"/>
      <c r="D22" s="24"/>
      <c r="E22" s="111"/>
    </row>
    <row r="23" spans="1:5" ht="12.75">
      <c r="A23" s="143" t="s">
        <v>11</v>
      </c>
      <c r="B23" s="144">
        <f>SUM(B10:B21)</f>
        <v>1740</v>
      </c>
      <c r="C23" s="145">
        <f>SUM(C10:C21)</f>
        <v>3856</v>
      </c>
      <c r="D23" s="145">
        <f>SUM(D10:D21)</f>
        <v>1256</v>
      </c>
      <c r="E23" s="1">
        <f>SUM(E10:E21)</f>
        <v>6852</v>
      </c>
    </row>
    <row r="24" spans="1:5" ht="15.75">
      <c r="A24" s="26"/>
      <c r="B24" s="27"/>
      <c r="C24" s="28"/>
      <c r="D24" s="28"/>
      <c r="E24" s="112"/>
    </row>
  </sheetData>
  <sheetProtection/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126"/>
  <sheetViews>
    <sheetView zoomScalePageLayoutView="0" workbookViewId="0" topLeftCell="A1">
      <selection activeCell="E16" sqref="E16"/>
    </sheetView>
  </sheetViews>
  <sheetFormatPr defaultColWidth="11.421875" defaultRowHeight="12.75"/>
  <cols>
    <col min="1" max="1" width="22.421875" style="33" customWidth="1"/>
    <col min="2" max="2" width="10.140625" style="33" customWidth="1"/>
    <col min="3" max="4" width="11.7109375" style="33" customWidth="1"/>
    <col min="5" max="5" width="14.00390625" style="33" customWidth="1"/>
    <col min="6" max="6" width="12.421875" style="33" customWidth="1"/>
    <col min="7" max="7" width="21.7109375" style="117" customWidth="1"/>
    <col min="8" max="16384" width="11.421875" style="33" customWidth="1"/>
  </cols>
  <sheetData>
    <row r="1" ht="12.75">
      <c r="A1" s="32"/>
    </row>
    <row r="3" ht="12.75">
      <c r="A3" s="107" t="s">
        <v>62</v>
      </c>
    </row>
    <row r="4" ht="12.75">
      <c r="A4" s="32"/>
    </row>
    <row r="5" ht="12.75">
      <c r="A5" s="141" t="s">
        <v>15</v>
      </c>
    </row>
    <row r="6" spans="1:2" ht="12.75">
      <c r="A6" s="138" t="str">
        <f>'A-N° Sinies Denun'!$A$6</f>
        <v>      (entre el 1 de enero y  31 de marzo de 2012)</v>
      </c>
      <c r="B6" s="116"/>
    </row>
    <row r="7" spans="1:7" ht="12.75">
      <c r="A7" s="164"/>
      <c r="B7" s="165" t="s">
        <v>16</v>
      </c>
      <c r="C7" s="166" t="s">
        <v>82</v>
      </c>
      <c r="D7" s="166"/>
      <c r="E7" s="165" t="s">
        <v>17</v>
      </c>
      <c r="F7" s="167" t="s">
        <v>18</v>
      </c>
      <c r="G7" s="168" t="s">
        <v>19</v>
      </c>
    </row>
    <row r="8" spans="1:7" ht="12.75">
      <c r="A8" s="169" t="s">
        <v>1</v>
      </c>
      <c r="B8" s="170"/>
      <c r="C8" s="171" t="s">
        <v>20</v>
      </c>
      <c r="D8" s="170" t="s">
        <v>21</v>
      </c>
      <c r="E8" s="170" t="s">
        <v>22</v>
      </c>
      <c r="F8" s="170" t="s">
        <v>23</v>
      </c>
      <c r="G8" s="172" t="s">
        <v>24</v>
      </c>
    </row>
    <row r="9" spans="1:7" ht="12.75">
      <c r="A9" s="173"/>
      <c r="B9" s="174" t="s">
        <v>25</v>
      </c>
      <c r="C9" s="174" t="s">
        <v>26</v>
      </c>
      <c r="D9" s="174" t="s">
        <v>27</v>
      </c>
      <c r="E9" s="174" t="s">
        <v>28</v>
      </c>
      <c r="F9" s="174" t="s">
        <v>29</v>
      </c>
      <c r="G9" s="175" t="s">
        <v>30</v>
      </c>
    </row>
    <row r="10" spans="1:7" ht="12.75">
      <c r="A10" s="102" t="str">
        <f>'A-N° Sinies Denun'!A10</f>
        <v>Aseguradora Magallanes</v>
      </c>
      <c r="B10" s="20">
        <v>129</v>
      </c>
      <c r="C10" s="20">
        <v>13</v>
      </c>
      <c r="D10" s="20">
        <v>5</v>
      </c>
      <c r="E10" s="21">
        <v>1644</v>
      </c>
      <c r="F10" s="20">
        <v>0</v>
      </c>
      <c r="G10" s="118">
        <f aca="true" t="shared" si="0" ref="G10:G21">SUM(B10:F10)</f>
        <v>1791</v>
      </c>
    </row>
    <row r="11" spans="1:7" ht="12.75">
      <c r="A11" s="102" t="str">
        <f>'A-N° Sinies Denun'!A11</f>
        <v>Bci</v>
      </c>
      <c r="B11" s="20">
        <v>193</v>
      </c>
      <c r="C11" s="20">
        <v>1</v>
      </c>
      <c r="D11" s="20">
        <v>0</v>
      </c>
      <c r="E11" s="21">
        <v>1971</v>
      </c>
      <c r="F11" s="20">
        <v>0</v>
      </c>
      <c r="G11" s="118">
        <f t="shared" si="0"/>
        <v>2165</v>
      </c>
    </row>
    <row r="12" spans="1:7" ht="12.75">
      <c r="A12" s="102" t="str">
        <f>'A-N° Sinies Denun'!A12</f>
        <v>Chilena Consolidada</v>
      </c>
      <c r="B12" s="20">
        <v>16</v>
      </c>
      <c r="C12" s="20">
        <v>0</v>
      </c>
      <c r="D12" s="20">
        <v>1</v>
      </c>
      <c r="E12" s="21">
        <v>258</v>
      </c>
      <c r="F12" s="20">
        <v>0</v>
      </c>
      <c r="G12" s="118">
        <f t="shared" si="0"/>
        <v>275</v>
      </c>
    </row>
    <row r="13" spans="1:7" ht="12.75">
      <c r="A13" s="102" t="str">
        <f>'A-N° Sinies Denun'!A13</f>
        <v>Consorcio Nacional</v>
      </c>
      <c r="B13" s="20">
        <v>9</v>
      </c>
      <c r="C13" s="20">
        <v>0</v>
      </c>
      <c r="D13" s="20">
        <v>0</v>
      </c>
      <c r="E13" s="21">
        <v>331</v>
      </c>
      <c r="F13" s="20">
        <v>0</v>
      </c>
      <c r="G13" s="118">
        <f t="shared" si="0"/>
        <v>340</v>
      </c>
    </row>
    <row r="14" spans="1:7" ht="12.75">
      <c r="A14" s="102" t="str">
        <f>'A-N° Sinies Denun'!A14</f>
        <v>HDI</v>
      </c>
      <c r="B14" s="20">
        <v>0</v>
      </c>
      <c r="C14" s="20">
        <v>0</v>
      </c>
      <c r="D14" s="20">
        <v>0</v>
      </c>
      <c r="E14" s="21">
        <v>0</v>
      </c>
      <c r="F14" s="20">
        <v>4</v>
      </c>
      <c r="G14" s="118">
        <f t="shared" si="0"/>
        <v>4</v>
      </c>
    </row>
    <row r="15" spans="1:7" ht="12.75">
      <c r="A15" s="102" t="str">
        <f>'A-N° Sinies Denun'!A15</f>
        <v>Liberty</v>
      </c>
      <c r="B15" s="20">
        <v>3</v>
      </c>
      <c r="C15" s="20">
        <v>0</v>
      </c>
      <c r="D15" s="20">
        <v>1</v>
      </c>
      <c r="E15" s="21">
        <v>102</v>
      </c>
      <c r="F15" s="20">
        <v>0</v>
      </c>
      <c r="G15" s="118">
        <f t="shared" si="0"/>
        <v>106</v>
      </c>
    </row>
    <row r="16" spans="1:7" ht="12.75">
      <c r="A16" s="102" t="str">
        <f>'A-N° Sinies Denun'!A16</f>
        <v>Mapfre</v>
      </c>
      <c r="B16" s="207">
        <v>17</v>
      </c>
      <c r="C16" s="207">
        <v>1</v>
      </c>
      <c r="D16" s="207">
        <v>1</v>
      </c>
      <c r="E16" s="105">
        <v>682</v>
      </c>
      <c r="F16" s="207">
        <v>0</v>
      </c>
      <c r="G16" s="208">
        <f t="shared" si="0"/>
        <v>701</v>
      </c>
    </row>
    <row r="17" spans="1:7" ht="12.75">
      <c r="A17" s="102" t="str">
        <f>'A-N° Sinies Denun'!A17</f>
        <v>C.S.G. Penta Security</v>
      </c>
      <c r="B17" s="20">
        <v>109</v>
      </c>
      <c r="C17" s="20">
        <v>4</v>
      </c>
      <c r="D17" s="20">
        <v>5</v>
      </c>
      <c r="E17" s="21">
        <v>3078</v>
      </c>
      <c r="F17" s="20">
        <v>0</v>
      </c>
      <c r="G17" s="118">
        <f t="shared" si="0"/>
        <v>3196</v>
      </c>
    </row>
    <row r="18" spans="1:7" ht="12.75">
      <c r="A18" s="102" t="str">
        <f>'A-N° Sinies Denun'!A18</f>
        <v>Renta Nacional</v>
      </c>
      <c r="B18" s="20">
        <v>12</v>
      </c>
      <c r="C18" s="20">
        <v>0</v>
      </c>
      <c r="D18" s="20">
        <v>0</v>
      </c>
      <c r="E18" s="21">
        <v>209</v>
      </c>
      <c r="F18" s="20">
        <v>22</v>
      </c>
      <c r="G18" s="118">
        <f t="shared" si="0"/>
        <v>243</v>
      </c>
    </row>
    <row r="19" spans="1:7" ht="12.75">
      <c r="A19" s="102" t="str">
        <f>'A-N° Sinies Denun'!A19</f>
        <v>RSA</v>
      </c>
      <c r="B19" s="20">
        <v>18</v>
      </c>
      <c r="C19" s="20">
        <v>1</v>
      </c>
      <c r="D19" s="20">
        <v>0</v>
      </c>
      <c r="E19" s="21">
        <v>426</v>
      </c>
      <c r="F19" s="20">
        <v>0</v>
      </c>
      <c r="G19" s="118">
        <f t="shared" si="0"/>
        <v>445</v>
      </c>
    </row>
    <row r="20" spans="1:7" ht="12.75">
      <c r="A20" s="102" t="str">
        <f>'A-N° Sinies Denun'!A20</f>
        <v>SURA</v>
      </c>
      <c r="B20" s="20">
        <v>0</v>
      </c>
      <c r="C20" s="20">
        <v>0</v>
      </c>
      <c r="D20" s="20">
        <v>0</v>
      </c>
      <c r="E20" s="21">
        <v>0</v>
      </c>
      <c r="F20" s="20">
        <v>0</v>
      </c>
      <c r="G20" s="118">
        <f t="shared" si="0"/>
        <v>0</v>
      </c>
    </row>
    <row r="21" spans="1:7" ht="12.75">
      <c r="A21" s="102" t="str">
        <f>'A-N° Sinies Denun'!A21</f>
        <v>Zenit</v>
      </c>
      <c r="B21" s="20">
        <v>3</v>
      </c>
      <c r="C21" s="20">
        <v>1</v>
      </c>
      <c r="D21" s="20">
        <v>0</v>
      </c>
      <c r="E21" s="21">
        <v>49</v>
      </c>
      <c r="F21" s="20">
        <v>0</v>
      </c>
      <c r="G21" s="210">
        <f t="shared" si="0"/>
        <v>53</v>
      </c>
    </row>
    <row r="22" spans="1:10" ht="12.75">
      <c r="A22" s="34"/>
      <c r="B22" s="35"/>
      <c r="C22" s="36"/>
      <c r="D22" s="36"/>
      <c r="E22" s="37"/>
      <c r="F22" s="37"/>
      <c r="G22" s="119"/>
      <c r="H22" s="38"/>
      <c r="I22" s="39"/>
      <c r="J22" s="39"/>
    </row>
    <row r="23" spans="1:7" ht="12.75" customHeight="1">
      <c r="A23" s="146" t="s">
        <v>11</v>
      </c>
      <c r="B23" s="147">
        <f aca="true" t="shared" si="1" ref="B23:G23">SUM(B10:B21)</f>
        <v>509</v>
      </c>
      <c r="C23" s="147">
        <f t="shared" si="1"/>
        <v>21</v>
      </c>
      <c r="D23" s="147">
        <f t="shared" si="1"/>
        <v>13</v>
      </c>
      <c r="E23" s="147">
        <f t="shared" si="1"/>
        <v>8750</v>
      </c>
      <c r="F23" s="147">
        <f t="shared" si="1"/>
        <v>26</v>
      </c>
      <c r="G23" s="10">
        <f t="shared" si="1"/>
        <v>9319</v>
      </c>
    </row>
    <row r="24" spans="1:7" ht="15.75">
      <c r="A24" s="40"/>
      <c r="B24" s="41"/>
      <c r="C24" s="42"/>
      <c r="D24" s="42"/>
      <c r="E24" s="43"/>
      <c r="F24" s="43"/>
      <c r="G24" s="120"/>
    </row>
    <row r="25" ht="12.75">
      <c r="A25" s="16"/>
    </row>
    <row r="126" ht="12.75">
      <c r="I126" s="44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249"/>
  <sheetViews>
    <sheetView zoomScalePageLayoutView="0" workbookViewId="0" topLeftCell="A4">
      <selection activeCell="H20" sqref="H20"/>
    </sheetView>
  </sheetViews>
  <sheetFormatPr defaultColWidth="11.421875" defaultRowHeight="12.75"/>
  <cols>
    <col min="1" max="1" width="22.421875" style="46" customWidth="1"/>
    <col min="2" max="2" width="10.140625" style="46" customWidth="1"/>
    <col min="3" max="3" width="11.140625" style="46" customWidth="1"/>
    <col min="4" max="4" width="12.28125" style="46" customWidth="1"/>
    <col min="5" max="5" width="14.00390625" style="121" customWidth="1"/>
    <col min="6" max="6" width="14.7109375" style="46" customWidth="1"/>
    <col min="7" max="7" width="11.00390625" style="46" customWidth="1"/>
    <col min="8" max="8" width="15.8515625" style="121" customWidth="1"/>
    <col min="9" max="16384" width="11.421875" style="46" customWidth="1"/>
  </cols>
  <sheetData>
    <row r="1" ht="12.75">
      <c r="A1" s="45"/>
    </row>
    <row r="3" ht="12.75">
      <c r="A3" s="107" t="s">
        <v>62</v>
      </c>
    </row>
    <row r="4" ht="12.75">
      <c r="A4" s="45"/>
    </row>
    <row r="5" spans="1:8" ht="12.75">
      <c r="A5" s="142" t="s">
        <v>31</v>
      </c>
      <c r="H5" s="126"/>
    </row>
    <row r="6" spans="1:2" ht="12.75">
      <c r="A6" s="139" t="s">
        <v>95</v>
      </c>
      <c r="B6" s="124"/>
    </row>
    <row r="7" spans="1:8" ht="12.75">
      <c r="A7" s="176"/>
      <c r="B7" s="177" t="s">
        <v>32</v>
      </c>
      <c r="C7" s="178"/>
      <c r="D7" s="179"/>
      <c r="E7" s="180"/>
      <c r="F7" s="181" t="s">
        <v>33</v>
      </c>
      <c r="G7" s="181" t="s">
        <v>34</v>
      </c>
      <c r="H7" s="182" t="s">
        <v>35</v>
      </c>
    </row>
    <row r="8" spans="1:8" ht="12.75">
      <c r="A8" s="183" t="s">
        <v>1</v>
      </c>
      <c r="B8" s="184" t="s">
        <v>16</v>
      </c>
      <c r="C8" s="185" t="s">
        <v>36</v>
      </c>
      <c r="D8" s="185" t="s">
        <v>37</v>
      </c>
      <c r="E8" s="185" t="s">
        <v>38</v>
      </c>
      <c r="F8" s="185" t="s">
        <v>39</v>
      </c>
      <c r="G8" s="184" t="s">
        <v>40</v>
      </c>
      <c r="H8" s="186" t="s">
        <v>41</v>
      </c>
    </row>
    <row r="9" spans="1:8" ht="12.75">
      <c r="A9" s="187"/>
      <c r="B9" s="188"/>
      <c r="C9" s="189"/>
      <c r="D9" s="190"/>
      <c r="E9" s="189" t="s">
        <v>42</v>
      </c>
      <c r="F9" s="189" t="s">
        <v>43</v>
      </c>
      <c r="G9" s="189" t="s">
        <v>44</v>
      </c>
      <c r="H9" s="191" t="s">
        <v>45</v>
      </c>
    </row>
    <row r="10" spans="1:8" ht="12.75">
      <c r="A10" s="103" t="str">
        <f>'A-N° Sinies Denun'!A10</f>
        <v>Aseguradora Magallanes</v>
      </c>
      <c r="B10" s="21">
        <v>485825</v>
      </c>
      <c r="C10" s="21">
        <v>6130</v>
      </c>
      <c r="D10" s="21">
        <v>74020</v>
      </c>
      <c r="E10" s="106">
        <f aca="true" t="shared" si="0" ref="E10:E20">SUM(B10:D10)</f>
        <v>565975</v>
      </c>
      <c r="F10" s="21">
        <v>547365</v>
      </c>
      <c r="G10" s="21"/>
      <c r="H10" s="127">
        <f aca="true" t="shared" si="1" ref="H10:H18">SUM(E10:G10)</f>
        <v>1113340</v>
      </c>
    </row>
    <row r="11" spans="1:8" ht="12.75">
      <c r="A11" s="103" t="str">
        <f>'A-N° Sinies Denun'!A11</f>
        <v>Bci</v>
      </c>
      <c r="B11" s="56">
        <v>61632</v>
      </c>
      <c r="C11" s="21">
        <v>85452</v>
      </c>
      <c r="D11" s="21">
        <v>0</v>
      </c>
      <c r="E11" s="106">
        <f>SUM(B11:D11)</f>
        <v>147084</v>
      </c>
      <c r="F11" s="56">
        <v>523930</v>
      </c>
      <c r="G11" s="21">
        <v>1591477</v>
      </c>
      <c r="H11" s="127">
        <f>SUM(E11:G11)</f>
        <v>2262491</v>
      </c>
    </row>
    <row r="12" spans="1:8" ht="12.75">
      <c r="A12" s="103" t="str">
        <f>'A-N° Sinies Denun'!A12</f>
        <v>Chilena Consolidada</v>
      </c>
      <c r="B12" s="21">
        <v>149306</v>
      </c>
      <c r="C12" s="21">
        <v>1538</v>
      </c>
      <c r="D12" s="21">
        <v>13448</v>
      </c>
      <c r="E12" s="106">
        <f t="shared" si="0"/>
        <v>164292</v>
      </c>
      <c r="F12" s="21">
        <v>92588</v>
      </c>
      <c r="G12" s="21">
        <v>0</v>
      </c>
      <c r="H12" s="127">
        <f t="shared" si="1"/>
        <v>256880</v>
      </c>
    </row>
    <row r="13" spans="1:8" ht="12.75">
      <c r="A13" s="103" t="str">
        <f>'A-N° Sinies Denun'!A13</f>
        <v>Consorcio Nacional</v>
      </c>
      <c r="B13" s="21">
        <v>68597</v>
      </c>
      <c r="C13" s="21">
        <v>2237</v>
      </c>
      <c r="D13" s="21">
        <v>0</v>
      </c>
      <c r="E13" s="106">
        <f t="shared" si="0"/>
        <v>70834</v>
      </c>
      <c r="F13" s="21">
        <v>116249</v>
      </c>
      <c r="G13" s="21">
        <v>0</v>
      </c>
      <c r="H13" s="127">
        <f t="shared" si="1"/>
        <v>187083</v>
      </c>
    </row>
    <row r="14" spans="1:8" ht="12.75">
      <c r="A14" s="103" t="str">
        <f>'A-N° Sinies Denun'!A14</f>
        <v>HDI</v>
      </c>
      <c r="B14" s="21">
        <v>0</v>
      </c>
      <c r="C14" s="21">
        <v>0</v>
      </c>
      <c r="D14" s="21">
        <v>0</v>
      </c>
      <c r="E14" s="106">
        <f t="shared" si="0"/>
        <v>0</v>
      </c>
      <c r="F14" s="21">
        <v>0</v>
      </c>
      <c r="G14" s="21">
        <v>8245</v>
      </c>
      <c r="H14" s="127">
        <f t="shared" si="1"/>
        <v>8245</v>
      </c>
    </row>
    <row r="15" spans="1:8" ht="12.75">
      <c r="A15" s="103" t="str">
        <f>'A-N° Sinies Denun'!A15</f>
        <v>Liberty</v>
      </c>
      <c r="B15" s="21">
        <v>33535</v>
      </c>
      <c r="C15" s="21">
        <v>3887</v>
      </c>
      <c r="D15" s="21">
        <v>0</v>
      </c>
      <c r="E15" s="106">
        <f t="shared" si="0"/>
        <v>37422</v>
      </c>
      <c r="F15" s="21">
        <v>25354</v>
      </c>
      <c r="G15" s="21">
        <v>407</v>
      </c>
      <c r="H15" s="127">
        <f t="shared" si="1"/>
        <v>63183</v>
      </c>
    </row>
    <row r="16" spans="1:8" ht="12.75">
      <c r="A16" s="103" t="str">
        <f>'A-N° Sinies Denun'!A16</f>
        <v>Mapfre</v>
      </c>
      <c r="B16" s="21">
        <v>100552</v>
      </c>
      <c r="C16" s="21">
        <v>8491</v>
      </c>
      <c r="D16" s="21">
        <v>38690</v>
      </c>
      <c r="E16" s="106">
        <f t="shared" si="0"/>
        <v>147733</v>
      </c>
      <c r="F16" s="21">
        <v>210059</v>
      </c>
      <c r="G16" s="21">
        <v>0</v>
      </c>
      <c r="H16" s="127">
        <f t="shared" si="1"/>
        <v>357792</v>
      </c>
    </row>
    <row r="17" spans="1:8" ht="12.75">
      <c r="A17" s="103" t="str">
        <f>'A-N° Sinies Denun'!A17</f>
        <v>C.S.G. Penta Security</v>
      </c>
      <c r="B17" s="21">
        <v>572998</v>
      </c>
      <c r="C17" s="21">
        <v>35959</v>
      </c>
      <c r="D17" s="21">
        <v>97796</v>
      </c>
      <c r="E17" s="106">
        <f t="shared" si="0"/>
        <v>706753</v>
      </c>
      <c r="F17" s="21">
        <v>965695</v>
      </c>
      <c r="G17" s="21">
        <v>7898</v>
      </c>
      <c r="H17" s="127">
        <f t="shared" si="1"/>
        <v>1680346</v>
      </c>
    </row>
    <row r="18" spans="1:8" ht="12.75">
      <c r="A18" s="103" t="str">
        <f>'A-N° Sinies Denun'!A18</f>
        <v>Renta Nacional</v>
      </c>
      <c r="B18" s="21">
        <v>84324</v>
      </c>
      <c r="C18" s="21">
        <v>0</v>
      </c>
      <c r="D18" s="21">
        <v>5029</v>
      </c>
      <c r="E18" s="106">
        <f t="shared" si="0"/>
        <v>89353</v>
      </c>
      <c r="F18" s="21">
        <v>192366</v>
      </c>
      <c r="G18" s="21">
        <v>0</v>
      </c>
      <c r="H18" s="127">
        <f t="shared" si="1"/>
        <v>281719</v>
      </c>
    </row>
    <row r="19" spans="1:8" ht="12.75">
      <c r="A19" s="103" t="str">
        <f>'A-N° Sinies Denun'!A19</f>
        <v>RSA</v>
      </c>
      <c r="B19" s="21">
        <v>125050</v>
      </c>
      <c r="C19" s="21">
        <v>3555</v>
      </c>
      <c r="D19" s="21">
        <v>16723</v>
      </c>
      <c r="E19" s="106">
        <f t="shared" si="0"/>
        <v>145328</v>
      </c>
      <c r="F19" s="21">
        <v>179387</v>
      </c>
      <c r="G19" s="21">
        <v>0</v>
      </c>
      <c r="H19" s="127">
        <f>SUM(E19:G19)</f>
        <v>324715</v>
      </c>
    </row>
    <row r="20" spans="1:8" ht="12.75">
      <c r="A20" s="103" t="str">
        <f>'A-N° Sinies Denun'!A20</f>
        <v>SURA</v>
      </c>
      <c r="B20" s="21">
        <v>0</v>
      </c>
      <c r="C20" s="21">
        <v>0</v>
      </c>
      <c r="D20" s="21">
        <v>0</v>
      </c>
      <c r="E20" s="106">
        <f t="shared" si="0"/>
        <v>0</v>
      </c>
      <c r="F20" s="21">
        <v>0</v>
      </c>
      <c r="G20" s="21">
        <v>0</v>
      </c>
      <c r="H20" s="106">
        <f>SUM(E20:G20)</f>
        <v>0</v>
      </c>
    </row>
    <row r="21" spans="1:8" ht="12.75">
      <c r="A21" s="103" t="str">
        <f>'A-N° Sinies Denun'!A21</f>
        <v>Zenit</v>
      </c>
      <c r="B21" s="21">
        <v>20280</v>
      </c>
      <c r="C21" s="21">
        <v>0</v>
      </c>
      <c r="D21" s="21">
        <v>0</v>
      </c>
      <c r="E21" s="106">
        <f>SUM(B21:D21)</f>
        <v>20280</v>
      </c>
      <c r="F21" s="21">
        <v>27989</v>
      </c>
      <c r="G21" s="21">
        <v>0</v>
      </c>
      <c r="H21" s="106">
        <f>SUM(E21:G21)</f>
        <v>48269</v>
      </c>
    </row>
    <row r="22" spans="1:9" ht="12.75">
      <c r="A22" s="47"/>
      <c r="B22" s="48"/>
      <c r="C22" s="49"/>
      <c r="D22" s="49"/>
      <c r="E22" s="122"/>
      <c r="F22" s="50"/>
      <c r="G22" s="50"/>
      <c r="H22" s="128"/>
      <c r="I22" s="51"/>
    </row>
    <row r="23" spans="1:9" s="125" customFormat="1" ht="12.75" customHeight="1">
      <c r="A23" s="148" t="s">
        <v>11</v>
      </c>
      <c r="B23" s="149">
        <f aca="true" t="shared" si="2" ref="B23:H23">SUM(B10:B21)</f>
        <v>1702099</v>
      </c>
      <c r="C23" s="149">
        <f t="shared" si="2"/>
        <v>147249</v>
      </c>
      <c r="D23" s="149">
        <f t="shared" si="2"/>
        <v>245706</v>
      </c>
      <c r="E23" s="149">
        <f t="shared" si="2"/>
        <v>2095054</v>
      </c>
      <c r="F23" s="149">
        <f t="shared" si="2"/>
        <v>2880982</v>
      </c>
      <c r="G23" s="149">
        <f t="shared" si="2"/>
        <v>1608027</v>
      </c>
      <c r="H23" s="150">
        <f t="shared" si="2"/>
        <v>6584063</v>
      </c>
      <c r="I23" s="132"/>
    </row>
    <row r="24" spans="1:8" ht="15.75">
      <c r="A24" s="52"/>
      <c r="B24" s="53"/>
      <c r="C24" s="54"/>
      <c r="D24" s="54"/>
      <c r="E24" s="123"/>
      <c r="F24" s="55"/>
      <c r="G24" s="55"/>
      <c r="H24" s="129"/>
    </row>
    <row r="30" ht="12.75" customHeight="1"/>
    <row r="48" ht="12.75" customHeight="1"/>
    <row r="49" ht="12.75" customHeight="1"/>
    <row r="50" ht="12.75" customHeight="1"/>
    <row r="51" ht="12.75" customHeight="1">
      <c r="G51" s="56"/>
    </row>
    <row r="52" ht="12.75" customHeight="1"/>
    <row r="54" spans="1:6" ht="12.75">
      <c r="A54" s="15"/>
      <c r="E54" s="46"/>
      <c r="F54" s="121"/>
    </row>
    <row r="55" spans="1:6" ht="12.75">
      <c r="A55" s="16"/>
      <c r="B55" s="197"/>
      <c r="E55" s="46"/>
      <c r="F55" s="131"/>
    </row>
    <row r="56" ht="12.75">
      <c r="E56" s="46"/>
    </row>
    <row r="57" ht="12.75">
      <c r="E57" s="46"/>
    </row>
    <row r="58" ht="12.75">
      <c r="E58" s="46"/>
    </row>
    <row r="59" ht="12.75">
      <c r="E59" s="46"/>
    </row>
    <row r="60" ht="12.75">
      <c r="E60" s="46"/>
    </row>
    <row r="61" ht="12.75">
      <c r="E61" s="46"/>
    </row>
    <row r="62" ht="12.75">
      <c r="E62" s="46"/>
    </row>
    <row r="63" ht="12.75">
      <c r="E63" s="46"/>
    </row>
    <row r="64" ht="12.75">
      <c r="E64" s="46"/>
    </row>
    <row r="65" ht="12.75">
      <c r="E65" s="46"/>
    </row>
    <row r="66" ht="12.75">
      <c r="E66" s="46"/>
    </row>
    <row r="67" ht="12.75">
      <c r="E67" s="46"/>
    </row>
    <row r="68" ht="12.75">
      <c r="E68" s="46"/>
    </row>
    <row r="69" ht="12.75">
      <c r="E69" s="46"/>
    </row>
    <row r="70" ht="12.75">
      <c r="E70" s="46"/>
    </row>
    <row r="71" ht="12.75">
      <c r="E71" s="46"/>
    </row>
    <row r="72" ht="12.75">
      <c r="E72" s="46"/>
    </row>
    <row r="73" ht="12.75">
      <c r="E73" s="46"/>
    </row>
    <row r="74" ht="12.75">
      <c r="E74" s="46"/>
    </row>
    <row r="75" ht="12.75">
      <c r="E75" s="46"/>
    </row>
    <row r="76" ht="12.75">
      <c r="E76" s="46"/>
    </row>
    <row r="77" ht="12.75">
      <c r="E77" s="46"/>
    </row>
    <row r="78" ht="12.75">
      <c r="E78" s="46"/>
    </row>
    <row r="79" ht="12.75">
      <c r="E79" s="46"/>
    </row>
    <row r="80" ht="12.75">
      <c r="E80" s="46"/>
    </row>
    <row r="81" ht="12.75">
      <c r="E81" s="46"/>
    </row>
    <row r="82" ht="12.75">
      <c r="E82" s="46"/>
    </row>
    <row r="83" ht="12.75">
      <c r="E83" s="46"/>
    </row>
    <row r="84" ht="12.75">
      <c r="E84" s="46"/>
    </row>
    <row r="85" ht="12.75">
      <c r="E85" s="46"/>
    </row>
    <row r="86" ht="12.75">
      <c r="E86" s="46"/>
    </row>
    <row r="87" ht="12.75">
      <c r="E87" s="46"/>
    </row>
    <row r="88" ht="12.75">
      <c r="E88" s="46"/>
    </row>
    <row r="89" ht="12.75">
      <c r="E89" s="46"/>
    </row>
    <row r="90" spans="5:10" ht="12.75">
      <c r="E90" s="46"/>
      <c r="J90" s="57"/>
    </row>
    <row r="91" ht="12.75">
      <c r="E91" s="46"/>
    </row>
    <row r="92" ht="12.75">
      <c r="E92" s="46"/>
    </row>
    <row r="93" ht="12.75">
      <c r="E93" s="46"/>
    </row>
    <row r="94" ht="12.75">
      <c r="E94" s="46"/>
    </row>
    <row r="95" ht="12.75">
      <c r="E95" s="46"/>
    </row>
    <row r="96" ht="12.75">
      <c r="E96" s="46"/>
    </row>
    <row r="97" ht="12.75">
      <c r="E97" s="46"/>
    </row>
    <row r="98" ht="12.75">
      <c r="E98" s="46"/>
    </row>
    <row r="99" ht="12.75">
      <c r="E99" s="46"/>
    </row>
    <row r="100" ht="12.75">
      <c r="E100" s="46"/>
    </row>
    <row r="101" ht="12.75">
      <c r="E101" s="46"/>
    </row>
    <row r="102" ht="12.75">
      <c r="E102" s="46"/>
    </row>
    <row r="103" ht="12.75">
      <c r="E103" s="46"/>
    </row>
    <row r="104" ht="12.75">
      <c r="E104" s="46"/>
    </row>
    <row r="105" ht="12.75">
      <c r="E105" s="46"/>
    </row>
    <row r="106" ht="12.75">
      <c r="E106" s="46"/>
    </row>
    <row r="107" ht="12.75">
      <c r="E107" s="46"/>
    </row>
    <row r="108" ht="12.75">
      <c r="E108" s="46"/>
    </row>
    <row r="109" ht="12.75">
      <c r="E109" s="46"/>
    </row>
    <row r="110" ht="12.75">
      <c r="E110" s="46"/>
    </row>
    <row r="111" ht="12.75">
      <c r="E111" s="46"/>
    </row>
    <row r="112" ht="12.75">
      <c r="E112" s="46"/>
    </row>
    <row r="113" ht="12.75">
      <c r="E113" s="46"/>
    </row>
    <row r="114" ht="12.75">
      <c r="E114" s="46"/>
    </row>
    <row r="115" ht="12.75">
      <c r="E115" s="46"/>
    </row>
    <row r="116" ht="12.75">
      <c r="E116" s="46"/>
    </row>
    <row r="117" ht="12.75">
      <c r="E117" s="46"/>
    </row>
    <row r="118" ht="12.75">
      <c r="E118" s="46"/>
    </row>
    <row r="119" ht="12.75">
      <c r="E119" s="46"/>
    </row>
    <row r="120" ht="12.75">
      <c r="E120" s="46"/>
    </row>
    <row r="121" ht="12.75">
      <c r="E121" s="46"/>
    </row>
    <row r="122" ht="12.75">
      <c r="E122" s="46"/>
    </row>
    <row r="123" ht="12.75">
      <c r="E123" s="46"/>
    </row>
    <row r="124" ht="12.75">
      <c r="E124" s="46"/>
    </row>
    <row r="125" ht="12.75">
      <c r="E125" s="46"/>
    </row>
    <row r="126" ht="12.75">
      <c r="E126" s="46"/>
    </row>
    <row r="127" ht="12.75">
      <c r="E127" s="46"/>
    </row>
    <row r="128" ht="12.75">
      <c r="E128" s="46"/>
    </row>
    <row r="129" ht="12.75">
      <c r="E129" s="46"/>
    </row>
    <row r="130" ht="12.75">
      <c r="E130" s="46"/>
    </row>
    <row r="131" ht="12.75">
      <c r="E131" s="46"/>
    </row>
    <row r="132" ht="12.75">
      <c r="E132" s="46"/>
    </row>
    <row r="133" ht="12.75">
      <c r="E133" s="46"/>
    </row>
    <row r="134" ht="12.75">
      <c r="E134" s="46"/>
    </row>
    <row r="135" ht="12.75">
      <c r="E135" s="46"/>
    </row>
    <row r="136" ht="12.75">
      <c r="E136" s="46"/>
    </row>
    <row r="137" ht="12.75">
      <c r="E137" s="46"/>
    </row>
    <row r="138" ht="12.75">
      <c r="E138" s="46"/>
    </row>
    <row r="139" ht="12.75">
      <c r="E139" s="46"/>
    </row>
    <row r="140" ht="12.75">
      <c r="E140" s="46"/>
    </row>
    <row r="141" ht="12.75">
      <c r="E141" s="46"/>
    </row>
    <row r="142" ht="12.75">
      <c r="E142" s="46"/>
    </row>
    <row r="143" ht="12.75">
      <c r="E143" s="46"/>
    </row>
    <row r="144" ht="12.75">
      <c r="E144" s="46"/>
    </row>
    <row r="145" ht="12.75">
      <c r="E145" s="46"/>
    </row>
    <row r="146" ht="12.75">
      <c r="E146" s="46"/>
    </row>
    <row r="147" ht="12.75">
      <c r="E147" s="46"/>
    </row>
    <row r="148" ht="12.75">
      <c r="E148" s="46"/>
    </row>
    <row r="149" ht="12.75">
      <c r="E149" s="46"/>
    </row>
    <row r="150" ht="12.75">
      <c r="E150" s="46"/>
    </row>
    <row r="151" ht="12.75">
      <c r="E151" s="46"/>
    </row>
    <row r="152" ht="12.75">
      <c r="E152" s="46"/>
    </row>
    <row r="153" ht="12.75">
      <c r="E153" s="46"/>
    </row>
    <row r="154" ht="12.75">
      <c r="E154" s="46"/>
    </row>
    <row r="155" ht="12.75">
      <c r="E155" s="46"/>
    </row>
    <row r="156" ht="12.75">
      <c r="E156" s="46"/>
    </row>
    <row r="157" ht="12.75">
      <c r="E157" s="46"/>
    </row>
    <row r="158" ht="12.75">
      <c r="E158" s="46"/>
    </row>
    <row r="159" ht="12.75">
      <c r="E159" s="46"/>
    </row>
    <row r="160" ht="12.75">
      <c r="E160" s="46"/>
    </row>
    <row r="161" ht="12.75">
      <c r="E161" s="46"/>
    </row>
    <row r="162" ht="12.75">
      <c r="E162" s="46"/>
    </row>
    <row r="163" ht="12.75">
      <c r="E163" s="46"/>
    </row>
    <row r="164" ht="12.75">
      <c r="E164" s="46"/>
    </row>
    <row r="165" ht="12.75">
      <c r="E165" s="46"/>
    </row>
    <row r="166" ht="12.75">
      <c r="E166" s="46"/>
    </row>
    <row r="167" ht="12.75">
      <c r="E167" s="46"/>
    </row>
    <row r="168" ht="12.75">
      <c r="E168" s="46"/>
    </row>
    <row r="169" ht="12.75">
      <c r="E169" s="46"/>
    </row>
    <row r="170" ht="12.75">
      <c r="E170" s="46"/>
    </row>
    <row r="171" ht="12.75">
      <c r="E171" s="46"/>
    </row>
    <row r="172" ht="12.75">
      <c r="E172" s="46"/>
    </row>
    <row r="173" ht="12.75">
      <c r="E173" s="46"/>
    </row>
    <row r="174" ht="12.75">
      <c r="E174" s="46"/>
    </row>
    <row r="175" ht="12.75">
      <c r="E175" s="46"/>
    </row>
    <row r="176" ht="12.75">
      <c r="E176" s="46"/>
    </row>
    <row r="177" ht="12.75">
      <c r="E177" s="46"/>
    </row>
    <row r="178" ht="12.75">
      <c r="E178" s="46"/>
    </row>
    <row r="179" ht="12.75">
      <c r="E179" s="46"/>
    </row>
    <row r="180" ht="12.75">
      <c r="E180" s="46"/>
    </row>
    <row r="181" ht="12.75">
      <c r="E181" s="46"/>
    </row>
    <row r="182" ht="12.75">
      <c r="E182" s="46"/>
    </row>
    <row r="183" ht="12.75">
      <c r="E183" s="46"/>
    </row>
    <row r="184" ht="12.75">
      <c r="E184" s="46"/>
    </row>
    <row r="185" ht="12.75">
      <c r="E185" s="46"/>
    </row>
    <row r="186" ht="12.75">
      <c r="E186" s="46"/>
    </row>
    <row r="187" ht="12.75">
      <c r="E187" s="46"/>
    </row>
    <row r="188" ht="12.75">
      <c r="E188" s="46"/>
    </row>
    <row r="189" ht="12.75">
      <c r="E189" s="46"/>
    </row>
    <row r="190" ht="12.75">
      <c r="E190" s="46"/>
    </row>
    <row r="191" ht="12.75">
      <c r="E191" s="46"/>
    </row>
    <row r="192" ht="12.75">
      <c r="E192" s="46"/>
    </row>
    <row r="193" ht="12.75">
      <c r="E193" s="46"/>
    </row>
    <row r="194" ht="12.75">
      <c r="E194" s="46"/>
    </row>
    <row r="195" ht="12.75">
      <c r="E195" s="46"/>
    </row>
    <row r="196" ht="12.75">
      <c r="E196" s="46"/>
    </row>
    <row r="197" ht="12.75">
      <c r="E197" s="46"/>
    </row>
    <row r="198" ht="12.75">
      <c r="E198" s="46"/>
    </row>
    <row r="199" ht="12.75">
      <c r="E199" s="46"/>
    </row>
    <row r="200" ht="12.75">
      <c r="E200" s="46"/>
    </row>
    <row r="201" ht="12.75">
      <c r="E201" s="46"/>
    </row>
    <row r="202" ht="12.75">
      <c r="E202" s="46"/>
    </row>
    <row r="203" ht="12.75">
      <c r="E203" s="46"/>
    </row>
    <row r="204" ht="12.75">
      <c r="E204" s="46"/>
    </row>
    <row r="205" ht="12.75">
      <c r="E205" s="46"/>
    </row>
    <row r="206" ht="12.75">
      <c r="E206" s="46"/>
    </row>
    <row r="207" ht="12.75">
      <c r="E207" s="46"/>
    </row>
    <row r="208" ht="12.75">
      <c r="E208" s="46"/>
    </row>
    <row r="209" ht="12.75">
      <c r="E209" s="46"/>
    </row>
    <row r="210" ht="12.75">
      <c r="E210" s="46"/>
    </row>
    <row r="211" ht="12.75">
      <c r="E211" s="46"/>
    </row>
    <row r="212" ht="12.75">
      <c r="E212" s="46"/>
    </row>
    <row r="213" ht="12.75">
      <c r="E213" s="46"/>
    </row>
    <row r="214" ht="12.75">
      <c r="E214" s="46"/>
    </row>
    <row r="215" ht="12.75">
      <c r="E215" s="46"/>
    </row>
    <row r="216" ht="12.75">
      <c r="E216" s="46"/>
    </row>
    <row r="217" ht="12.75">
      <c r="E217" s="46"/>
    </row>
    <row r="218" ht="12.75">
      <c r="E218" s="46"/>
    </row>
    <row r="219" ht="12.75">
      <c r="E219" s="46"/>
    </row>
    <row r="220" ht="12.75">
      <c r="E220" s="46"/>
    </row>
    <row r="221" ht="12.75">
      <c r="E221" s="46"/>
    </row>
    <row r="222" ht="12.75">
      <c r="E222" s="46"/>
    </row>
    <row r="223" ht="12.75">
      <c r="E223" s="46"/>
    </row>
    <row r="224" ht="12.75">
      <c r="E224" s="46"/>
    </row>
    <row r="225" ht="12.75">
      <c r="E225" s="46"/>
    </row>
    <row r="226" ht="12.75">
      <c r="E226" s="46"/>
    </row>
    <row r="227" ht="12.75">
      <c r="E227" s="46"/>
    </row>
    <row r="228" ht="12.75">
      <c r="E228" s="46"/>
    </row>
    <row r="229" ht="12.75">
      <c r="E229" s="46"/>
    </row>
    <row r="230" ht="12.75">
      <c r="E230" s="46"/>
    </row>
    <row r="231" ht="12.75">
      <c r="E231" s="46"/>
    </row>
    <row r="232" ht="12.75">
      <c r="E232" s="46"/>
    </row>
    <row r="233" ht="12.75">
      <c r="E233" s="46"/>
    </row>
    <row r="234" ht="12.75">
      <c r="E234" s="46"/>
    </row>
    <row r="235" ht="12.75">
      <c r="E235" s="46"/>
    </row>
    <row r="236" ht="12.75">
      <c r="E236" s="46"/>
    </row>
    <row r="237" ht="12.75">
      <c r="E237" s="46"/>
    </row>
    <row r="238" ht="12.75">
      <c r="E238" s="46"/>
    </row>
    <row r="239" ht="12.75">
      <c r="E239" s="46"/>
    </row>
    <row r="240" ht="12.75">
      <c r="E240" s="46"/>
    </row>
    <row r="241" ht="12.75">
      <c r="E241" s="46"/>
    </row>
    <row r="242" ht="12.75">
      <c r="E242" s="46"/>
    </row>
    <row r="243" ht="12.75">
      <c r="E243" s="46"/>
    </row>
    <row r="244" ht="12.75">
      <c r="E244" s="46"/>
    </row>
    <row r="245" ht="12.75">
      <c r="E245" s="46"/>
    </row>
    <row r="246" ht="12.75">
      <c r="E246" s="46"/>
    </row>
    <row r="247" ht="12.75">
      <c r="E247" s="46"/>
    </row>
    <row r="248" ht="12.75">
      <c r="E248" s="46"/>
    </row>
    <row r="249" ht="12.75">
      <c r="E249" s="46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F27"/>
  <sheetViews>
    <sheetView zoomScalePageLayoutView="0" workbookViewId="0" topLeftCell="A1">
      <selection activeCell="F21" sqref="F21"/>
    </sheetView>
  </sheetViews>
  <sheetFormatPr defaultColWidth="11.421875" defaultRowHeight="12.75"/>
  <cols>
    <col min="1" max="1" width="22.421875" style="0" customWidth="1"/>
    <col min="2" max="5" width="13.7109375" style="0" customWidth="1"/>
    <col min="6" max="6" width="16.57421875" style="0" customWidth="1"/>
  </cols>
  <sheetData>
    <row r="3" ht="12.75">
      <c r="A3" s="107" t="s">
        <v>62</v>
      </c>
    </row>
    <row r="4" spans="1:6" ht="12.75">
      <c r="A4" s="45"/>
      <c r="B4" s="46"/>
      <c r="C4" s="46"/>
      <c r="D4" s="46"/>
      <c r="E4" s="121"/>
      <c r="F4" s="46"/>
    </row>
    <row r="5" spans="1:6" ht="12.75">
      <c r="A5" s="142" t="s">
        <v>46</v>
      </c>
      <c r="B5" s="46"/>
      <c r="C5" s="46"/>
      <c r="D5" s="46"/>
      <c r="E5" s="121"/>
      <c r="F5" s="46"/>
    </row>
    <row r="6" spans="1:6" ht="12.75">
      <c r="A6" s="139" t="str">
        <f>'D-Sinies Pag Direc'!A6</f>
        <v>      (entre el 1 de enero y 31 de marzo de 2012, montos expresados en miles de pesos de marzo de 2012)</v>
      </c>
      <c r="B6" s="124"/>
      <c r="C6" s="46"/>
      <c r="D6" s="46"/>
      <c r="E6" s="121"/>
      <c r="F6" s="46"/>
    </row>
    <row r="7" spans="1:6" ht="12.75">
      <c r="A7" s="176"/>
      <c r="B7" s="213" t="s">
        <v>78</v>
      </c>
      <c r="C7" s="214"/>
      <c r="D7" s="181" t="s">
        <v>48</v>
      </c>
      <c r="E7" s="181" t="s">
        <v>49</v>
      </c>
      <c r="F7" s="182" t="s">
        <v>50</v>
      </c>
    </row>
    <row r="8" spans="1:6" ht="12.75">
      <c r="A8" s="183" t="s">
        <v>1</v>
      </c>
      <c r="B8" s="185" t="s">
        <v>51</v>
      </c>
      <c r="C8" s="185" t="s">
        <v>52</v>
      </c>
      <c r="D8" s="192" t="s">
        <v>79</v>
      </c>
      <c r="E8" s="192" t="s">
        <v>53</v>
      </c>
      <c r="F8" s="193" t="s">
        <v>54</v>
      </c>
    </row>
    <row r="9" spans="1:6" ht="12.75">
      <c r="A9" s="183"/>
      <c r="B9" s="194"/>
      <c r="C9" s="195"/>
      <c r="D9" s="192" t="s">
        <v>80</v>
      </c>
      <c r="E9" s="184" t="s">
        <v>55</v>
      </c>
      <c r="F9" s="193" t="s">
        <v>56</v>
      </c>
    </row>
    <row r="10" spans="1:6" ht="12.75">
      <c r="A10" s="187"/>
      <c r="B10" s="189" t="s">
        <v>57</v>
      </c>
      <c r="C10" s="189" t="s">
        <v>58</v>
      </c>
      <c r="D10" s="189" t="s">
        <v>59</v>
      </c>
      <c r="E10" s="189" t="s">
        <v>60</v>
      </c>
      <c r="F10" s="191" t="s">
        <v>61</v>
      </c>
    </row>
    <row r="11" spans="1:6" ht="12.75">
      <c r="A11" s="102" t="str">
        <f>'D-Sinies Pag Direc'!A10</f>
        <v>Aseguradora Magallanes</v>
      </c>
      <c r="B11" s="152">
        <f>'D-Sinies Pag Direc'!H10</f>
        <v>1113340</v>
      </c>
      <c r="C11" s="21">
        <v>1716026</v>
      </c>
      <c r="D11" s="21">
        <v>590311</v>
      </c>
      <c r="E11" s="21">
        <v>1675300</v>
      </c>
      <c r="F11" s="130">
        <f aca="true" t="shared" si="0" ref="F11:F19">SUM(B11:D11)-E11</f>
        <v>1744377</v>
      </c>
    </row>
    <row r="12" spans="1:6" ht="12.75">
      <c r="A12" s="102" t="str">
        <f>'D-Sinies Pag Direc'!A11</f>
        <v>Bci</v>
      </c>
      <c r="B12" s="152">
        <f>'D-Sinies Pag Direc'!H11</f>
        <v>2262491</v>
      </c>
      <c r="C12" s="21">
        <v>1518596</v>
      </c>
      <c r="D12" s="21">
        <v>3047172</v>
      </c>
      <c r="E12" s="21">
        <v>870835</v>
      </c>
      <c r="F12" s="130">
        <f t="shared" si="0"/>
        <v>5957424</v>
      </c>
    </row>
    <row r="13" spans="1:6" ht="12.75">
      <c r="A13" s="102" t="str">
        <f>'D-Sinies Pag Direc'!A12</f>
        <v>Chilena Consolidada</v>
      </c>
      <c r="B13" s="152">
        <f>'D-Sinies Pag Direc'!H12</f>
        <v>256880</v>
      </c>
      <c r="C13" s="21">
        <v>73494</v>
      </c>
      <c r="D13" s="21">
        <v>75843</v>
      </c>
      <c r="E13" s="21">
        <v>103630</v>
      </c>
      <c r="F13" s="130">
        <f t="shared" si="0"/>
        <v>302587</v>
      </c>
    </row>
    <row r="14" spans="1:6" ht="12.75">
      <c r="A14" s="102" t="str">
        <f>'D-Sinies Pag Direc'!A13</f>
        <v>Consorcio Nacional</v>
      </c>
      <c r="B14" s="152">
        <f>'D-Sinies Pag Direc'!H13</f>
        <v>187083</v>
      </c>
      <c r="C14" s="21">
        <v>125485</v>
      </c>
      <c r="D14" s="21">
        <v>318613</v>
      </c>
      <c r="E14" s="21">
        <v>367764</v>
      </c>
      <c r="F14" s="130">
        <f t="shared" si="0"/>
        <v>263417</v>
      </c>
    </row>
    <row r="15" spans="1:6" ht="12.75">
      <c r="A15" s="102" t="str">
        <f>'D-Sinies Pag Direc'!A14</f>
        <v>HDI</v>
      </c>
      <c r="B15" s="152">
        <f>'D-Sinies Pag Direc'!H14</f>
        <v>8245</v>
      </c>
      <c r="C15" s="21">
        <v>2329</v>
      </c>
      <c r="D15" s="21">
        <v>-3672</v>
      </c>
      <c r="E15" s="21">
        <v>4315</v>
      </c>
      <c r="F15" s="130">
        <f t="shared" si="0"/>
        <v>2587</v>
      </c>
    </row>
    <row r="16" spans="1:6" ht="12.75">
      <c r="A16" s="102" t="str">
        <f>'D-Sinies Pag Direc'!A15</f>
        <v>Liberty</v>
      </c>
      <c r="B16" s="152">
        <f>'D-Sinies Pag Direc'!H15</f>
        <v>63183</v>
      </c>
      <c r="C16" s="21">
        <v>23058</v>
      </c>
      <c r="D16" s="21">
        <v>79964</v>
      </c>
      <c r="E16" s="21">
        <v>34264</v>
      </c>
      <c r="F16" s="130">
        <f>SUM(B16:D16)-E16</f>
        <v>131941</v>
      </c>
    </row>
    <row r="17" spans="1:6" ht="12.75">
      <c r="A17" s="102" t="str">
        <f>'D-Sinies Pag Direc'!A16</f>
        <v>Mapfre</v>
      </c>
      <c r="B17" s="152">
        <f>'D-Sinies Pag Direc'!H16</f>
        <v>357792</v>
      </c>
      <c r="C17" s="21">
        <v>592776</v>
      </c>
      <c r="D17" s="21">
        <v>115578</v>
      </c>
      <c r="E17" s="21">
        <v>585357</v>
      </c>
      <c r="F17" s="130">
        <f>SUM(B17:D17)-E17</f>
        <v>480789</v>
      </c>
    </row>
    <row r="18" spans="1:6" ht="12.75">
      <c r="A18" s="102" t="str">
        <f>'D-Sinies Pag Direc'!A17</f>
        <v>C.S.G. Penta Security</v>
      </c>
      <c r="B18" s="152">
        <f>'D-Sinies Pag Direc'!H17</f>
        <v>1680346</v>
      </c>
      <c r="C18" s="21">
        <v>1277220</v>
      </c>
      <c r="D18" s="21">
        <v>2584731</v>
      </c>
      <c r="E18" s="21">
        <v>1081193</v>
      </c>
      <c r="F18" s="130">
        <v>1680346</v>
      </c>
    </row>
    <row r="19" spans="1:6" ht="12.75">
      <c r="A19" s="102" t="str">
        <f>'D-Sinies Pag Direc'!A18</f>
        <v>Renta Nacional</v>
      </c>
      <c r="B19" s="152">
        <f>'D-Sinies Pag Direc'!H18</f>
        <v>281719</v>
      </c>
      <c r="C19" s="199">
        <v>78239</v>
      </c>
      <c r="D19" s="21">
        <v>227136</v>
      </c>
      <c r="E19" s="21">
        <v>218896</v>
      </c>
      <c r="F19" s="130">
        <f t="shared" si="0"/>
        <v>368198</v>
      </c>
    </row>
    <row r="20" spans="1:6" ht="12.75">
      <c r="A20" s="102" t="str">
        <f>'D-Sinies Pag Direc'!A19</f>
        <v>RSA</v>
      </c>
      <c r="B20" s="152">
        <f>'D-Sinies Pag Direc'!H19</f>
        <v>324715</v>
      </c>
      <c r="C20" s="199">
        <v>272802</v>
      </c>
      <c r="D20" s="21">
        <v>202230</v>
      </c>
      <c r="E20" s="21">
        <v>309700</v>
      </c>
      <c r="F20" s="130">
        <f>SUM(B20:D20)-E20</f>
        <v>490047</v>
      </c>
    </row>
    <row r="21" spans="1:6" ht="12.75">
      <c r="A21" s="102" t="str">
        <f>'D-Sinies Pag Direc'!A20</f>
        <v>SURA</v>
      </c>
      <c r="B21" s="152">
        <f>'D-Sinies Pag Direc'!H20</f>
        <v>0</v>
      </c>
      <c r="C21" s="199">
        <v>0</v>
      </c>
      <c r="D21" s="21">
        <v>0</v>
      </c>
      <c r="E21" s="21">
        <v>0</v>
      </c>
      <c r="F21" s="211">
        <f>SUM(B21:D21)-E21</f>
        <v>0</v>
      </c>
    </row>
    <row r="22" spans="1:6" ht="12.75">
      <c r="A22" s="102" t="str">
        <f>'D-Sinies Pag Direc'!A21</f>
        <v>Zenit</v>
      </c>
      <c r="B22" s="152">
        <f>'D-Sinies Pag Direc'!H21</f>
        <v>48269</v>
      </c>
      <c r="C22" s="199">
        <v>4542</v>
      </c>
      <c r="D22" s="21">
        <v>58624</v>
      </c>
      <c r="E22" s="21">
        <v>4938</v>
      </c>
      <c r="F22" s="211">
        <f>SUM(B22:D22)-E22</f>
        <v>106497</v>
      </c>
    </row>
    <row r="23" spans="1:6" ht="12.75">
      <c r="A23" s="47"/>
      <c r="B23" s="48"/>
      <c r="C23" s="49"/>
      <c r="D23" s="49"/>
      <c r="E23" s="49"/>
      <c r="F23" s="128"/>
    </row>
    <row r="24" spans="1:6" ht="12.75">
      <c r="A24" s="151" t="s">
        <v>11</v>
      </c>
      <c r="B24" s="152">
        <f>SUM(B11:B22)</f>
        <v>6584063</v>
      </c>
      <c r="C24" s="152">
        <f>SUM(C11:C22)</f>
        <v>5684567</v>
      </c>
      <c r="D24" s="152">
        <f>SUM(D11:D22)</f>
        <v>7296530</v>
      </c>
      <c r="E24" s="152">
        <f>SUM(E11:E22)</f>
        <v>5256192</v>
      </c>
      <c r="F24" s="3">
        <f>+B24+C24+D24-E24</f>
        <v>14308968</v>
      </c>
    </row>
    <row r="25" spans="1:6" ht="15.75">
      <c r="A25" s="52"/>
      <c r="B25" s="53"/>
      <c r="C25" s="54"/>
      <c r="D25" s="54"/>
      <c r="E25" s="54"/>
      <c r="F25" s="129"/>
    </row>
    <row r="27" spans="3:6" ht="12.75">
      <c r="C27" s="198"/>
      <c r="F27" s="198"/>
    </row>
  </sheetData>
  <sheetProtection/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L112"/>
  <sheetViews>
    <sheetView zoomScalePageLayoutView="0" workbookViewId="0" topLeftCell="A1">
      <selection activeCell="I20" sqref="I20"/>
    </sheetView>
  </sheetViews>
  <sheetFormatPr defaultColWidth="11.421875" defaultRowHeight="12.75"/>
  <cols>
    <col min="1" max="1" width="22.421875" style="59" customWidth="1"/>
    <col min="2" max="5" width="11.7109375" style="59" customWidth="1"/>
    <col min="6" max="6" width="12.28125" style="59" customWidth="1"/>
    <col min="7" max="9" width="11.7109375" style="59" customWidth="1"/>
    <col min="10" max="16384" width="11.421875" style="59" customWidth="1"/>
  </cols>
  <sheetData>
    <row r="1" ht="12.75">
      <c r="A1" s="58"/>
    </row>
    <row r="3" ht="12.75">
      <c r="A3" s="107" t="s">
        <v>62</v>
      </c>
    </row>
    <row r="4" ht="12.75">
      <c r="A4" s="58"/>
    </row>
    <row r="5" spans="1:9" ht="12.75">
      <c r="A5" s="60" t="s">
        <v>0</v>
      </c>
      <c r="B5" s="61"/>
      <c r="C5" s="61"/>
      <c r="E5" s="61"/>
      <c r="F5" s="61"/>
      <c r="G5" s="61"/>
      <c r="H5" s="61"/>
      <c r="I5" s="61"/>
    </row>
    <row r="6" spans="1:9" ht="12.75">
      <c r="A6" s="2" t="str">
        <f>'A-N° Sinies Denun'!$A$6</f>
        <v>      (entre el 1 de enero y  31 de marzo de 2012)</v>
      </c>
      <c r="B6" s="62"/>
      <c r="C6" s="61"/>
      <c r="D6" s="61"/>
      <c r="E6" s="61"/>
      <c r="F6" s="61"/>
      <c r="G6" s="61"/>
      <c r="H6" s="61"/>
      <c r="I6" s="61"/>
    </row>
    <row r="7" spans="1:9" ht="12.75">
      <c r="A7" s="63"/>
      <c r="B7" s="64"/>
      <c r="C7" s="65"/>
      <c r="D7" s="65"/>
      <c r="E7" s="65"/>
      <c r="F7" s="65"/>
      <c r="G7" s="65"/>
      <c r="H7" s="65"/>
      <c r="I7" s="66"/>
    </row>
    <row r="8" spans="1:9" ht="12.75">
      <c r="A8" s="67" t="s">
        <v>1</v>
      </c>
      <c r="B8" s="68" t="s">
        <v>2</v>
      </c>
      <c r="C8" s="68" t="s">
        <v>3</v>
      </c>
      <c r="D8" s="68" t="s">
        <v>4</v>
      </c>
      <c r="E8" s="68" t="s">
        <v>5</v>
      </c>
      <c r="F8" s="104" t="s">
        <v>86</v>
      </c>
      <c r="G8" s="68" t="s">
        <v>6</v>
      </c>
      <c r="H8" s="68" t="s">
        <v>7</v>
      </c>
      <c r="I8" s="69" t="s">
        <v>8</v>
      </c>
    </row>
    <row r="9" spans="1:9" ht="12.75">
      <c r="A9" s="70"/>
      <c r="B9" s="71"/>
      <c r="C9" s="71"/>
      <c r="D9" s="71"/>
      <c r="E9" s="71"/>
      <c r="F9" s="71"/>
      <c r="G9" s="71"/>
      <c r="H9" s="71"/>
      <c r="I9" s="72"/>
    </row>
    <row r="10" spans="1:9" ht="12.75">
      <c r="A10" s="103" t="str">
        <f>'A-N° Sinies Denun'!A10</f>
        <v>Aseguradora Magallanes</v>
      </c>
      <c r="B10" s="21">
        <v>62236</v>
      </c>
      <c r="C10" s="21">
        <v>20994</v>
      </c>
      <c r="D10" s="21">
        <v>124</v>
      </c>
      <c r="E10" s="21">
        <v>22240</v>
      </c>
      <c r="F10" s="21">
        <v>2443</v>
      </c>
      <c r="G10" s="21">
        <v>10</v>
      </c>
      <c r="H10" s="21">
        <v>18579</v>
      </c>
      <c r="I10" s="4">
        <f aca="true" t="shared" si="0" ref="I10:I18">SUM(B10:H10)</f>
        <v>126626</v>
      </c>
    </row>
    <row r="11" spans="1:9" ht="12.75">
      <c r="A11" s="103" t="str">
        <f>'A-N° Sinies Denun'!A11</f>
        <v>Bci</v>
      </c>
      <c r="B11" s="21">
        <v>97485</v>
      </c>
      <c r="C11" s="21">
        <v>48677</v>
      </c>
      <c r="D11" s="21">
        <v>26853</v>
      </c>
      <c r="E11" s="21">
        <v>4076</v>
      </c>
      <c r="F11" s="21">
        <v>12038</v>
      </c>
      <c r="G11" s="21">
        <v>3401</v>
      </c>
      <c r="H11" s="21">
        <v>17684</v>
      </c>
      <c r="I11" s="4">
        <f t="shared" si="0"/>
        <v>210214</v>
      </c>
    </row>
    <row r="12" spans="1:9" ht="12.75">
      <c r="A12" s="103" t="str">
        <f>'A-N° Sinies Denun'!A12</f>
        <v>Chilena Consolidada</v>
      </c>
      <c r="B12" s="21">
        <v>44146</v>
      </c>
      <c r="C12" s="21">
        <v>11802</v>
      </c>
      <c r="D12" s="21">
        <v>2</v>
      </c>
      <c r="E12" s="21">
        <v>3</v>
      </c>
      <c r="F12" s="21">
        <v>930</v>
      </c>
      <c r="G12" s="21">
        <v>0</v>
      </c>
      <c r="H12" s="21">
        <v>815</v>
      </c>
      <c r="I12" s="4">
        <f t="shared" si="0"/>
        <v>57698</v>
      </c>
    </row>
    <row r="13" spans="1:9" ht="12.75">
      <c r="A13" s="103" t="str">
        <f>'A-N° Sinies Denun'!A13</f>
        <v>Consorcio Nacional</v>
      </c>
      <c r="B13" s="21">
        <v>230362</v>
      </c>
      <c r="C13" s="21">
        <v>39201</v>
      </c>
      <c r="D13" s="21">
        <v>127</v>
      </c>
      <c r="E13" s="21">
        <v>1</v>
      </c>
      <c r="F13" s="21">
        <v>3426</v>
      </c>
      <c r="G13" s="21">
        <v>52</v>
      </c>
      <c r="H13" s="21">
        <v>1005</v>
      </c>
      <c r="I13" s="4">
        <f t="shared" si="0"/>
        <v>274174</v>
      </c>
    </row>
    <row r="14" spans="1:9" ht="12.75">
      <c r="A14" s="103" t="str">
        <f>'A-N° Sinies Denun'!A14</f>
        <v>HDI</v>
      </c>
      <c r="B14" s="21">
        <v>0</v>
      </c>
      <c r="C14" s="21">
        <v>1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4">
        <f t="shared" si="0"/>
        <v>1</v>
      </c>
    </row>
    <row r="15" spans="1:9" ht="12.75">
      <c r="A15" s="103" t="str">
        <f>'A-N° Sinies Denun'!A15</f>
        <v>Liberty</v>
      </c>
      <c r="B15" s="21">
        <v>1945</v>
      </c>
      <c r="C15" s="21">
        <v>656</v>
      </c>
      <c r="D15" s="21">
        <v>428</v>
      </c>
      <c r="E15" s="21">
        <v>2</v>
      </c>
      <c r="F15" s="21">
        <v>7</v>
      </c>
      <c r="G15" s="21">
        <v>0</v>
      </c>
      <c r="H15" s="21">
        <v>0</v>
      </c>
      <c r="I15" s="4">
        <f t="shared" si="0"/>
        <v>3038</v>
      </c>
    </row>
    <row r="16" spans="1:9" ht="12.75">
      <c r="A16" s="103" t="str">
        <f>'A-N° Sinies Denun'!A16</f>
        <v>Mapfre</v>
      </c>
      <c r="B16" s="21">
        <v>154584</v>
      </c>
      <c r="C16" s="21">
        <v>32267</v>
      </c>
      <c r="D16" s="21">
        <v>1184</v>
      </c>
      <c r="E16" s="21">
        <v>1630</v>
      </c>
      <c r="F16" s="21">
        <v>3982</v>
      </c>
      <c r="G16" s="21">
        <v>16</v>
      </c>
      <c r="H16" s="21">
        <v>3150</v>
      </c>
      <c r="I16" s="4">
        <f t="shared" si="0"/>
        <v>196813</v>
      </c>
    </row>
    <row r="17" spans="1:9" ht="12.75">
      <c r="A17" s="103" t="str">
        <f>'A-N° Sinies Denun'!A17</f>
        <v>C.S.G. Penta Security</v>
      </c>
      <c r="B17" s="21">
        <v>75042</v>
      </c>
      <c r="C17" s="21">
        <v>56443</v>
      </c>
      <c r="D17" s="21">
        <v>24402</v>
      </c>
      <c r="E17" s="21">
        <v>833</v>
      </c>
      <c r="F17" s="21">
        <v>7392</v>
      </c>
      <c r="G17" s="21">
        <v>7415</v>
      </c>
      <c r="H17" s="21">
        <v>4030</v>
      </c>
      <c r="I17" s="4">
        <f t="shared" si="0"/>
        <v>175557</v>
      </c>
    </row>
    <row r="18" spans="1:9" ht="12.75">
      <c r="A18" s="103" t="str">
        <f>'A-N° Sinies Denun'!A18</f>
        <v>Renta Nacional</v>
      </c>
      <c r="B18" s="21">
        <v>9527</v>
      </c>
      <c r="C18" s="21">
        <v>7674</v>
      </c>
      <c r="D18" s="21">
        <v>74</v>
      </c>
      <c r="E18" s="21">
        <v>1536</v>
      </c>
      <c r="F18" s="21">
        <v>3</v>
      </c>
      <c r="G18" s="21">
        <v>309</v>
      </c>
      <c r="H18" s="21">
        <v>1087</v>
      </c>
      <c r="I18" s="4">
        <f t="shared" si="0"/>
        <v>20210</v>
      </c>
    </row>
    <row r="19" spans="1:9" s="203" customFormat="1" ht="12.75">
      <c r="A19" s="103" t="str">
        <f>'A-N° Sinies Denun'!A19</f>
        <v>RSA</v>
      </c>
      <c r="B19" s="196">
        <v>15306</v>
      </c>
      <c r="C19" s="196">
        <v>2559</v>
      </c>
      <c r="D19" s="196">
        <v>1130</v>
      </c>
      <c r="E19" s="196">
        <v>278</v>
      </c>
      <c r="F19" s="196">
        <v>799</v>
      </c>
      <c r="G19" s="196">
        <v>280</v>
      </c>
      <c r="H19" s="196">
        <v>673</v>
      </c>
      <c r="I19" s="205">
        <f>SUM(B19:H19)</f>
        <v>21025</v>
      </c>
    </row>
    <row r="20" spans="1:9" s="203" customFormat="1" ht="12.75">
      <c r="A20" s="103" t="str">
        <f>'A-N° Sinies Denun'!A20</f>
        <v>SURA</v>
      </c>
      <c r="B20" s="196">
        <v>0</v>
      </c>
      <c r="C20" s="196">
        <v>0</v>
      </c>
      <c r="D20" s="196">
        <v>0</v>
      </c>
      <c r="E20" s="196">
        <v>0</v>
      </c>
      <c r="F20" s="196">
        <v>0</v>
      </c>
      <c r="G20" s="196">
        <v>0</v>
      </c>
      <c r="H20" s="196">
        <v>0</v>
      </c>
      <c r="I20" s="212">
        <f>SUM(B20:H20)</f>
        <v>0</v>
      </c>
    </row>
    <row r="21" spans="1:9" s="203" customFormat="1" ht="12.75">
      <c r="A21" s="103" t="str">
        <f>'A-N° Sinies Denun'!A21</f>
        <v>Zenit</v>
      </c>
      <c r="B21" s="196">
        <v>4197</v>
      </c>
      <c r="C21" s="196">
        <v>13032</v>
      </c>
      <c r="D21" s="196">
        <v>0</v>
      </c>
      <c r="E21" s="196">
        <v>0</v>
      </c>
      <c r="F21" s="196">
        <v>55</v>
      </c>
      <c r="G21" s="196">
        <v>0</v>
      </c>
      <c r="H21" s="196">
        <v>34</v>
      </c>
      <c r="I21" s="212">
        <f>SUM(B21:H21)</f>
        <v>17318</v>
      </c>
    </row>
    <row r="22" spans="1:9" ht="12.75">
      <c r="A22" s="74"/>
      <c r="B22" s="75"/>
      <c r="C22" s="76"/>
      <c r="D22" s="76"/>
      <c r="E22" s="76"/>
      <c r="F22" s="76"/>
      <c r="G22" s="77"/>
      <c r="H22" s="77"/>
      <c r="I22" s="78"/>
    </row>
    <row r="23" spans="1:10" ht="12.75">
      <c r="A23" s="79" t="s">
        <v>11</v>
      </c>
      <c r="B23" s="5">
        <f aca="true" t="shared" si="1" ref="B23:I23">SUM(B10:B21)</f>
        <v>694830</v>
      </c>
      <c r="C23" s="6">
        <f t="shared" si="1"/>
        <v>233306</v>
      </c>
      <c r="D23" s="6">
        <f t="shared" si="1"/>
        <v>54324</v>
      </c>
      <c r="E23" s="6">
        <f t="shared" si="1"/>
        <v>30599</v>
      </c>
      <c r="F23" s="6">
        <f t="shared" si="1"/>
        <v>31075</v>
      </c>
      <c r="G23" s="7">
        <f t="shared" si="1"/>
        <v>11483</v>
      </c>
      <c r="H23" s="7">
        <f t="shared" si="1"/>
        <v>47057</v>
      </c>
      <c r="I23" s="8">
        <f t="shared" si="1"/>
        <v>1102674</v>
      </c>
      <c r="J23" s="80"/>
    </row>
    <row r="24" spans="1:9" ht="12.75" customHeight="1">
      <c r="A24" s="81"/>
      <c r="B24" s="82"/>
      <c r="C24" s="83"/>
      <c r="D24" s="83"/>
      <c r="E24" s="83"/>
      <c r="F24" s="83"/>
      <c r="G24" s="84"/>
      <c r="H24" s="85"/>
      <c r="I24" s="86"/>
    </row>
    <row r="25" spans="1:9" ht="12.75">
      <c r="A25" s="61"/>
      <c r="B25" s="61"/>
      <c r="C25" s="61"/>
      <c r="D25" s="61"/>
      <c r="E25" s="61"/>
      <c r="F25" s="61"/>
      <c r="G25" s="61"/>
      <c r="H25" s="61"/>
      <c r="I25" s="61"/>
    </row>
    <row r="26" spans="1:9" ht="12.75">
      <c r="A26" s="61"/>
      <c r="B26" s="61"/>
      <c r="C26" s="61"/>
      <c r="D26" s="61"/>
      <c r="E26" s="61"/>
      <c r="F26" s="61"/>
      <c r="G26" s="61"/>
      <c r="H26" s="61"/>
      <c r="I26" s="61"/>
    </row>
    <row r="27" spans="1:9" ht="12.75">
      <c r="A27" s="61"/>
      <c r="B27" s="61"/>
      <c r="C27" s="61"/>
      <c r="D27" s="61"/>
      <c r="E27" s="61"/>
      <c r="F27" s="61"/>
      <c r="G27" s="61"/>
      <c r="H27" s="61"/>
      <c r="I27" s="61"/>
    </row>
    <row r="28" spans="1:9" ht="12.75">
      <c r="A28" s="61"/>
      <c r="B28" s="61"/>
      <c r="C28" s="61"/>
      <c r="D28" s="61"/>
      <c r="E28" s="61"/>
      <c r="F28" s="61"/>
      <c r="G28" s="61"/>
      <c r="H28" s="61"/>
      <c r="I28" s="61"/>
    </row>
    <row r="30" ht="12.75">
      <c r="L30" s="88"/>
    </row>
    <row r="50" ht="12.75">
      <c r="J50" s="80"/>
    </row>
    <row r="51" ht="12.75">
      <c r="J51" s="80"/>
    </row>
    <row r="54" spans="1:9" ht="12.75">
      <c r="A54" s="87"/>
      <c r="B54" s="61"/>
      <c r="C54" s="61"/>
      <c r="D54" s="61"/>
      <c r="E54" s="61"/>
      <c r="F54" s="61"/>
      <c r="G54" s="61"/>
      <c r="H54" s="61"/>
      <c r="I54" s="61"/>
    </row>
    <row r="55" spans="1:9" ht="12.75">
      <c r="A55" s="87"/>
      <c r="B55" s="61"/>
      <c r="C55" s="61"/>
      <c r="D55" s="61"/>
      <c r="E55" s="61"/>
      <c r="F55" s="61"/>
      <c r="G55" s="61"/>
      <c r="H55" s="61"/>
      <c r="I55" s="61"/>
    </row>
    <row r="56" spans="1:9" ht="12.75">
      <c r="A56" s="87"/>
      <c r="B56" s="61"/>
      <c r="C56" s="61"/>
      <c r="D56" s="61"/>
      <c r="E56" s="61"/>
      <c r="F56" s="61"/>
      <c r="G56" s="61"/>
      <c r="H56" s="61"/>
      <c r="I56" s="61"/>
    </row>
    <row r="57" spans="1:9" ht="12.75">
      <c r="A57" s="87"/>
      <c r="B57" s="61"/>
      <c r="C57" s="61"/>
      <c r="D57" s="61"/>
      <c r="E57" s="61"/>
      <c r="F57" s="61"/>
      <c r="G57" s="61"/>
      <c r="H57" s="61"/>
      <c r="I57" s="61"/>
    </row>
    <row r="58" spans="1:9" ht="12.75">
      <c r="A58" s="87"/>
      <c r="B58" s="61"/>
      <c r="C58" s="61"/>
      <c r="D58" s="61"/>
      <c r="E58" s="61"/>
      <c r="F58" s="61"/>
      <c r="G58" s="61"/>
      <c r="H58" s="61"/>
      <c r="I58" s="61"/>
    </row>
    <row r="112" ht="12.75">
      <c r="A112" s="101"/>
    </row>
  </sheetData>
  <sheetProtection/>
  <printOptions/>
  <pageMargins left="1.1811023622047245" right="0.2362204724409449" top="0.84" bottom="0.4330708661417323" header="0" footer="0"/>
  <pageSetup orientation="landscape" paperSize="5" r:id="rId1"/>
  <rowBreaks count="3" manualBreakCount="3">
    <brk id="25" max="255" man="1"/>
    <brk id="54" max="255" man="1"/>
    <brk id="8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26"/>
  <sheetViews>
    <sheetView zoomScalePageLayoutView="0" workbookViewId="0" topLeftCell="A13">
      <selection activeCell="M19" sqref="M19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07" t="s">
        <v>62</v>
      </c>
    </row>
    <row r="5" spans="1:9" ht="12.75">
      <c r="A5" s="60" t="s">
        <v>12</v>
      </c>
      <c r="B5" s="62"/>
      <c r="C5" s="61"/>
      <c r="D5" s="61"/>
      <c r="E5" s="61"/>
      <c r="F5" s="61"/>
      <c r="G5" s="61"/>
      <c r="H5" s="61"/>
      <c r="I5" s="61"/>
    </row>
    <row r="6" spans="1:9" ht="12.75">
      <c r="A6" s="2" t="str">
        <f>'D-Sinies Pag Direc'!$A$6</f>
        <v>      (entre el 1 de enero y 31 de marzo de 2012, montos expresados en miles de pesos de marzo de 2012)</v>
      </c>
      <c r="B6" s="62"/>
      <c r="C6" s="61"/>
      <c r="D6" s="61"/>
      <c r="E6" s="61"/>
      <c r="F6" s="61"/>
      <c r="G6" s="61"/>
      <c r="H6" s="61"/>
      <c r="I6" s="61"/>
    </row>
    <row r="7" spans="1:9" ht="12.75">
      <c r="A7" s="89"/>
      <c r="B7" s="64"/>
      <c r="C7" s="65"/>
      <c r="D7" s="65"/>
      <c r="E7" s="65"/>
      <c r="F7" s="65"/>
      <c r="G7" s="65"/>
      <c r="H7" s="65"/>
      <c r="I7" s="66"/>
    </row>
    <row r="8" spans="1:9" ht="12.75">
      <c r="A8" s="90" t="s">
        <v>1</v>
      </c>
      <c r="B8" s="68" t="s">
        <v>2</v>
      </c>
      <c r="C8" s="68" t="s">
        <v>3</v>
      </c>
      <c r="D8" s="68" t="s">
        <v>4</v>
      </c>
      <c r="E8" s="68" t="s">
        <v>5</v>
      </c>
      <c r="F8" s="68" t="s">
        <v>86</v>
      </c>
      <c r="G8" s="68" t="s">
        <v>6</v>
      </c>
      <c r="H8" s="68" t="s">
        <v>7</v>
      </c>
      <c r="I8" s="69" t="s">
        <v>8</v>
      </c>
    </row>
    <row r="9" spans="1:9" ht="12.75">
      <c r="A9" s="91"/>
      <c r="B9" s="71"/>
      <c r="C9" s="71"/>
      <c r="D9" s="71"/>
      <c r="E9" s="71"/>
      <c r="F9" s="71"/>
      <c r="G9" s="71"/>
      <c r="H9" s="71"/>
      <c r="I9" s="72"/>
    </row>
    <row r="10" spans="1:9" ht="12.75">
      <c r="A10" s="102" t="str">
        <f>'F-N° Seg Contrat'!A10</f>
        <v>Aseguradora Magallanes</v>
      </c>
      <c r="B10" s="73">
        <v>908659</v>
      </c>
      <c r="C10" s="73">
        <v>295227</v>
      </c>
      <c r="D10" s="73">
        <v>3081</v>
      </c>
      <c r="E10" s="73">
        <v>202027</v>
      </c>
      <c r="F10" s="73">
        <v>79132</v>
      </c>
      <c r="G10" s="73">
        <v>212</v>
      </c>
      <c r="H10" s="73">
        <v>167562</v>
      </c>
      <c r="I10" s="4">
        <f aca="true" t="shared" si="0" ref="I10:I18">SUM(B10:H10)</f>
        <v>1655900</v>
      </c>
    </row>
    <row r="11" spans="1:9" ht="12.75">
      <c r="A11" s="102" t="str">
        <f>'F-N° Seg Contrat'!A11</f>
        <v>Bci</v>
      </c>
      <c r="B11" s="73">
        <v>907297</v>
      </c>
      <c r="C11" s="73">
        <v>556943</v>
      </c>
      <c r="D11" s="73">
        <v>546736</v>
      </c>
      <c r="E11" s="73">
        <v>173639</v>
      </c>
      <c r="F11" s="73">
        <v>374589</v>
      </c>
      <c r="G11" s="73">
        <v>66682</v>
      </c>
      <c r="H11" s="73">
        <v>115831</v>
      </c>
      <c r="I11" s="4">
        <f t="shared" si="0"/>
        <v>2741717</v>
      </c>
    </row>
    <row r="12" spans="1:9" ht="12.75">
      <c r="A12" s="102" t="str">
        <f>'F-N° Seg Contrat'!A12</f>
        <v>Chilena Consolidada</v>
      </c>
      <c r="B12" s="73">
        <v>350635</v>
      </c>
      <c r="C12" s="73">
        <v>125773</v>
      </c>
      <c r="D12" s="73">
        <v>16</v>
      </c>
      <c r="E12" s="73">
        <v>30</v>
      </c>
      <c r="F12" s="73">
        <v>31671</v>
      </c>
      <c r="G12" s="73">
        <v>0</v>
      </c>
      <c r="H12" s="73">
        <v>12884</v>
      </c>
      <c r="I12" s="4">
        <f t="shared" si="0"/>
        <v>521009</v>
      </c>
    </row>
    <row r="13" spans="1:9" ht="12.75">
      <c r="A13" s="102" t="str">
        <f>'F-N° Seg Contrat'!A13</f>
        <v>Consorcio Nacional</v>
      </c>
      <c r="B13" s="73">
        <v>1790935</v>
      </c>
      <c r="C13" s="196">
        <v>417920</v>
      </c>
      <c r="D13" s="73">
        <v>1934</v>
      </c>
      <c r="E13" s="73">
        <v>6</v>
      </c>
      <c r="F13" s="73">
        <v>126657</v>
      </c>
      <c r="G13" s="73">
        <v>1196</v>
      </c>
      <c r="H13" s="73">
        <v>4742</v>
      </c>
      <c r="I13" s="4">
        <f>SUM(B13:H13)</f>
        <v>2343390</v>
      </c>
    </row>
    <row r="14" spans="1:9" ht="12.75">
      <c r="A14" s="102" t="str">
        <f>'F-N° Seg Contrat'!A14</f>
        <v>HDI</v>
      </c>
      <c r="B14" s="73">
        <v>0</v>
      </c>
      <c r="C14" s="73">
        <v>15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4">
        <f t="shared" si="0"/>
        <v>15</v>
      </c>
    </row>
    <row r="15" spans="1:9" ht="12.75">
      <c r="A15" s="102" t="str">
        <f>'F-N° Seg Contrat'!A15</f>
        <v>Liberty</v>
      </c>
      <c r="B15" s="73">
        <v>5790</v>
      </c>
      <c r="C15" s="73">
        <v>5763</v>
      </c>
      <c r="D15" s="73">
        <v>8554</v>
      </c>
      <c r="E15" s="73">
        <v>36</v>
      </c>
      <c r="F15" s="73">
        <v>376</v>
      </c>
      <c r="G15" s="73">
        <v>0</v>
      </c>
      <c r="H15" s="73">
        <v>0</v>
      </c>
      <c r="I15" s="4">
        <f>SUM(B15:H15)</f>
        <v>20519</v>
      </c>
    </row>
    <row r="16" spans="1:9" ht="12.75">
      <c r="A16" s="102" t="str">
        <f>'F-N° Seg Contrat'!A16</f>
        <v>Mapfre</v>
      </c>
      <c r="B16" s="73">
        <v>1167776</v>
      </c>
      <c r="C16" s="73">
        <v>331198</v>
      </c>
      <c r="D16" s="73">
        <v>23623</v>
      </c>
      <c r="E16" s="73">
        <v>35608</v>
      </c>
      <c r="F16" s="73">
        <v>129768</v>
      </c>
      <c r="G16" s="73">
        <v>320</v>
      </c>
      <c r="H16" s="73">
        <v>11820</v>
      </c>
      <c r="I16" s="4">
        <f t="shared" si="0"/>
        <v>1700113</v>
      </c>
    </row>
    <row r="17" spans="1:9" ht="12.75">
      <c r="A17" s="102" t="str">
        <f>'F-N° Seg Contrat'!A17</f>
        <v>C.S.G. Penta Security</v>
      </c>
      <c r="B17" s="73">
        <v>676624</v>
      </c>
      <c r="C17" s="73">
        <v>596336</v>
      </c>
      <c r="D17" s="73">
        <v>411981</v>
      </c>
      <c r="E17" s="73">
        <v>70547</v>
      </c>
      <c r="F17" s="73">
        <v>245025</v>
      </c>
      <c r="G17" s="73">
        <v>136319</v>
      </c>
      <c r="H17" s="73">
        <v>44693</v>
      </c>
      <c r="I17" s="4">
        <f t="shared" si="0"/>
        <v>2181525</v>
      </c>
    </row>
    <row r="18" spans="1:9" ht="12.75">
      <c r="A18" s="102" t="str">
        <f>'F-N° Seg Contrat'!A18</f>
        <v>Renta Nacional</v>
      </c>
      <c r="B18" s="73">
        <v>54146</v>
      </c>
      <c r="C18" s="73">
        <v>57748</v>
      </c>
      <c r="D18" s="73">
        <v>704</v>
      </c>
      <c r="E18" s="73">
        <v>64927</v>
      </c>
      <c r="F18" s="73">
        <v>73</v>
      </c>
      <c r="G18" s="73">
        <v>2935</v>
      </c>
      <c r="H18" s="73">
        <v>9738</v>
      </c>
      <c r="I18" s="4">
        <f t="shared" si="0"/>
        <v>190271</v>
      </c>
    </row>
    <row r="19" spans="1:9" s="206" customFormat="1" ht="12.75">
      <c r="A19" s="204" t="str">
        <f>'F-N° Seg Contrat'!A19</f>
        <v>RSA</v>
      </c>
      <c r="B19" s="196">
        <v>122763</v>
      </c>
      <c r="C19" s="196">
        <v>28331</v>
      </c>
      <c r="D19" s="196">
        <v>22356</v>
      </c>
      <c r="E19" s="196">
        <v>7954</v>
      </c>
      <c r="F19" s="196">
        <v>27238</v>
      </c>
      <c r="G19" s="196">
        <v>5351</v>
      </c>
      <c r="H19" s="196">
        <v>4353</v>
      </c>
      <c r="I19" s="205">
        <f>SUM(B19:H19)</f>
        <v>218346</v>
      </c>
    </row>
    <row r="20" spans="1:9" s="206" customFormat="1" ht="12.75">
      <c r="A20" s="204" t="str">
        <f>'F-N° Seg Contrat'!A20</f>
        <v>SURA</v>
      </c>
      <c r="B20" s="196">
        <v>0</v>
      </c>
      <c r="C20" s="196">
        <v>0</v>
      </c>
      <c r="D20" s="196">
        <v>0</v>
      </c>
      <c r="E20" s="196">
        <v>0</v>
      </c>
      <c r="F20" s="196">
        <v>0</v>
      </c>
      <c r="G20" s="196">
        <v>0</v>
      </c>
      <c r="H20" s="196">
        <v>0</v>
      </c>
      <c r="I20" s="212">
        <f>SUM(B20:H20)</f>
        <v>0</v>
      </c>
    </row>
    <row r="21" spans="1:9" s="206" customFormat="1" ht="12.75">
      <c r="A21" s="204" t="str">
        <f>'F-N° Seg Contrat'!A21</f>
        <v>Zenit</v>
      </c>
      <c r="B21" s="196">
        <v>31087</v>
      </c>
      <c r="C21" s="196">
        <v>117498</v>
      </c>
      <c r="D21" s="196">
        <v>0</v>
      </c>
      <c r="E21" s="196">
        <v>0</v>
      </c>
      <c r="F21" s="196">
        <v>1848</v>
      </c>
      <c r="G21" s="196">
        <v>0</v>
      </c>
      <c r="H21" s="196">
        <v>112</v>
      </c>
      <c r="I21" s="212">
        <f>SUM(B21:H21)</f>
        <v>150545</v>
      </c>
    </row>
    <row r="22" spans="1:9" ht="12.75">
      <c r="A22" s="74"/>
      <c r="B22" s="75"/>
      <c r="C22" s="76"/>
      <c r="D22" s="76"/>
      <c r="E22" s="76"/>
      <c r="F22" s="76"/>
      <c r="G22" s="77"/>
      <c r="H22" s="77"/>
      <c r="I22" s="78"/>
    </row>
    <row r="23" spans="1:9" ht="12.75">
      <c r="A23" s="79" t="s">
        <v>11</v>
      </c>
      <c r="B23" s="5">
        <f aca="true" t="shared" si="1" ref="B23:I23">SUM(B10:B21)</f>
        <v>6015712</v>
      </c>
      <c r="C23" s="6">
        <f t="shared" si="1"/>
        <v>2532752</v>
      </c>
      <c r="D23" s="6">
        <f t="shared" si="1"/>
        <v>1018985</v>
      </c>
      <c r="E23" s="6">
        <f t="shared" si="1"/>
        <v>554774</v>
      </c>
      <c r="F23" s="6">
        <f t="shared" si="1"/>
        <v>1016377</v>
      </c>
      <c r="G23" s="7">
        <f t="shared" si="1"/>
        <v>213015</v>
      </c>
      <c r="H23" s="7">
        <f t="shared" si="1"/>
        <v>371735</v>
      </c>
      <c r="I23" s="8">
        <f t="shared" si="1"/>
        <v>11723350</v>
      </c>
    </row>
    <row r="24" spans="1:9" ht="12.75">
      <c r="A24" s="92"/>
      <c r="B24" s="93"/>
      <c r="C24" s="83"/>
      <c r="D24" s="83"/>
      <c r="E24" s="83"/>
      <c r="F24" s="83"/>
      <c r="G24" s="84"/>
      <c r="H24" s="84"/>
      <c r="I24" s="94"/>
    </row>
    <row r="26" ht="12.75">
      <c r="I26" s="198"/>
    </row>
  </sheetData>
  <sheetProtection/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I28"/>
  <sheetViews>
    <sheetView zoomScalePageLayoutView="0" workbookViewId="0" topLeftCell="A1">
      <selection activeCell="I21" sqref="I21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07" t="s">
        <v>62</v>
      </c>
    </row>
    <row r="5" spans="1:9" ht="12.75">
      <c r="A5" s="60" t="s">
        <v>13</v>
      </c>
      <c r="B5" s="61"/>
      <c r="C5" s="61"/>
      <c r="D5" s="59"/>
      <c r="E5" s="61"/>
      <c r="F5" s="61"/>
      <c r="G5" s="61"/>
      <c r="H5" s="61"/>
      <c r="I5" s="59"/>
    </row>
    <row r="6" spans="1:9" ht="12.75">
      <c r="A6" s="2" t="str">
        <f>'G-Prima Tot x Tip V'!A6</f>
        <v>      (entre el 1 de enero y 31 de marzo de 2012, montos expresados en miles de pesos de marzo de 2012)</v>
      </c>
      <c r="B6" s="62"/>
      <c r="C6" s="61"/>
      <c r="D6" s="61"/>
      <c r="E6" s="61"/>
      <c r="F6" s="61"/>
      <c r="G6" s="61"/>
      <c r="H6" s="61"/>
      <c r="I6" s="59"/>
    </row>
    <row r="7" spans="1:9" ht="12.75">
      <c r="A7" s="89"/>
      <c r="B7" s="64"/>
      <c r="C7" s="65"/>
      <c r="D7" s="65"/>
      <c r="E7" s="65"/>
      <c r="F7" s="65"/>
      <c r="G7" s="65"/>
      <c r="H7" s="65"/>
      <c r="I7" s="66"/>
    </row>
    <row r="8" spans="1:9" ht="12.75">
      <c r="A8" s="90" t="s">
        <v>1</v>
      </c>
      <c r="B8" s="68" t="s">
        <v>2</v>
      </c>
      <c r="C8" s="68" t="s">
        <v>3</v>
      </c>
      <c r="D8" s="68" t="s">
        <v>4</v>
      </c>
      <c r="E8" s="68" t="s">
        <v>5</v>
      </c>
      <c r="F8" s="68" t="s">
        <v>86</v>
      </c>
      <c r="G8" s="68" t="s">
        <v>6</v>
      </c>
      <c r="H8" s="68" t="s">
        <v>7</v>
      </c>
      <c r="I8" s="69" t="s">
        <v>85</v>
      </c>
    </row>
    <row r="9" spans="1:9" ht="12.75">
      <c r="A9" s="91"/>
      <c r="B9" s="71"/>
      <c r="C9" s="71"/>
      <c r="D9" s="71"/>
      <c r="E9" s="71"/>
      <c r="F9" s="71"/>
      <c r="G9" s="71"/>
      <c r="H9" s="71"/>
      <c r="I9" s="72"/>
    </row>
    <row r="10" spans="1:9" ht="12.75">
      <c r="A10" s="102" t="str">
        <f>'F-N° Seg Contrat'!A10</f>
        <v>Aseguradora Magallanes</v>
      </c>
      <c r="B10" s="9">
        <v>14600.21530946719</v>
      </c>
      <c r="C10" s="9">
        <v>14062.44641326093</v>
      </c>
      <c r="D10" s="9">
        <v>24846.774193548386</v>
      </c>
      <c r="E10" s="9">
        <v>9083.94784172662</v>
      </c>
      <c r="F10" s="9">
        <v>32391.322144903803</v>
      </c>
      <c r="G10" s="9">
        <v>21200</v>
      </c>
      <c r="H10" s="9">
        <v>9018.89229775553</v>
      </c>
      <c r="I10" s="13">
        <v>13077.093172018385</v>
      </c>
    </row>
    <row r="11" spans="1:9" ht="12.75">
      <c r="A11" s="102" t="str">
        <f>'F-N° Seg Contrat'!A11</f>
        <v>Bci</v>
      </c>
      <c r="B11" s="9">
        <v>9307.042109042417</v>
      </c>
      <c r="C11" s="9">
        <v>11441.604864720504</v>
      </c>
      <c r="D11" s="9">
        <v>20360.33217889994</v>
      </c>
      <c r="E11" s="9">
        <v>42600.34347399411</v>
      </c>
      <c r="F11" s="9">
        <v>31117.21216148862</v>
      </c>
      <c r="G11" s="9">
        <v>19606.586298147606</v>
      </c>
      <c r="H11" s="9">
        <v>6550.045238633794</v>
      </c>
      <c r="I11" s="13">
        <v>13042.50430513667</v>
      </c>
    </row>
    <row r="12" spans="1:9" ht="12.75">
      <c r="A12" s="102" t="str">
        <f>'F-N° Seg Contrat'!A12</f>
        <v>Chilena Consolidada</v>
      </c>
      <c r="B12" s="9">
        <v>7942.622208127576</v>
      </c>
      <c r="C12" s="9">
        <v>10656.922555499068</v>
      </c>
      <c r="D12" s="9">
        <v>8000</v>
      </c>
      <c r="E12" s="9">
        <v>10000</v>
      </c>
      <c r="F12" s="9">
        <v>34054.83870967742</v>
      </c>
      <c r="G12" s="215" t="s">
        <v>96</v>
      </c>
      <c r="H12" s="9">
        <v>15808.588957055214</v>
      </c>
      <c r="I12" s="13">
        <v>9029.931713404278</v>
      </c>
    </row>
    <row r="13" spans="1:9" ht="12.75">
      <c r="A13" s="102" t="str">
        <f>'F-N° Seg Contrat'!A13</f>
        <v>Consorcio Nacional</v>
      </c>
      <c r="B13" s="9">
        <v>7774.437624260946</v>
      </c>
      <c r="C13" s="9">
        <v>49.33547613581286</v>
      </c>
      <c r="D13" s="9">
        <v>47.24409448818898</v>
      </c>
      <c r="E13" s="9">
        <v>126657000</v>
      </c>
      <c r="F13" s="9">
        <v>349.09515469935786</v>
      </c>
      <c r="G13" s="9">
        <v>91192.30769230769</v>
      </c>
      <c r="H13" s="9">
        <v>4718.407960199005</v>
      </c>
      <c r="I13" s="13">
        <v>8547.09053374864</v>
      </c>
    </row>
    <row r="14" spans="1:9" ht="12.75">
      <c r="A14" s="102" t="str">
        <f>'F-N° Seg Contrat'!A14</f>
        <v>HDI</v>
      </c>
      <c r="B14" s="215" t="s">
        <v>96</v>
      </c>
      <c r="C14" s="9">
        <v>15000</v>
      </c>
      <c r="D14" s="215" t="s">
        <v>96</v>
      </c>
      <c r="E14" s="215" t="s">
        <v>96</v>
      </c>
      <c r="F14" s="215" t="s">
        <v>96</v>
      </c>
      <c r="G14" s="215" t="s">
        <v>96</v>
      </c>
      <c r="H14" s="215" t="s">
        <v>96</v>
      </c>
      <c r="I14" s="13">
        <v>15000</v>
      </c>
    </row>
    <row r="15" spans="1:9" ht="12.75">
      <c r="A15" s="102" t="str">
        <f>'F-N° Seg Contrat'!A15</f>
        <v>Liberty</v>
      </c>
      <c r="B15" s="9">
        <v>2976.8637532133675</v>
      </c>
      <c r="C15" s="9">
        <v>8785.060975609756</v>
      </c>
      <c r="D15" s="9">
        <v>19985.981308411214</v>
      </c>
      <c r="E15" s="9">
        <v>18000</v>
      </c>
      <c r="F15" s="9">
        <v>53714.28571428572</v>
      </c>
      <c r="G15" s="215" t="s">
        <v>96</v>
      </c>
      <c r="H15" s="215" t="s">
        <v>96</v>
      </c>
      <c r="I15" s="13">
        <v>6754.114549045425</v>
      </c>
    </row>
    <row r="16" spans="1:9" ht="12.75">
      <c r="A16" s="102" t="str">
        <f>'F-N° Seg Contrat'!A16</f>
        <v>Mapfre</v>
      </c>
      <c r="B16" s="9">
        <v>7554.313512394556</v>
      </c>
      <c r="C16" s="9">
        <v>10264.294790343074</v>
      </c>
      <c r="D16" s="9">
        <v>19951.85810810811</v>
      </c>
      <c r="E16" s="9">
        <v>21845.398773006134</v>
      </c>
      <c r="F16" s="9">
        <v>32588.648920140637</v>
      </c>
      <c r="G16" s="9">
        <v>20000</v>
      </c>
      <c r="H16" s="9">
        <v>3752.3809523809523</v>
      </c>
      <c r="I16" s="13">
        <v>8638.214955312911</v>
      </c>
    </row>
    <row r="17" spans="1:9" ht="12.75">
      <c r="A17" s="102" t="str">
        <f>'F-N° Seg Contrat'!A17</f>
        <v>C.S.G. Penta Security</v>
      </c>
      <c r="B17" s="9">
        <v>9016.604035073693</v>
      </c>
      <c r="C17" s="9">
        <v>10565.278245309428</v>
      </c>
      <c r="D17" s="9">
        <v>16883.08335382346</v>
      </c>
      <c r="E17" s="9">
        <v>84690.27611044417</v>
      </c>
      <c r="F17" s="9">
        <v>33147.32142857143</v>
      </c>
      <c r="G17" s="9">
        <v>18384.22117329737</v>
      </c>
      <c r="H17" s="9">
        <v>11090.074441687346</v>
      </c>
      <c r="I17" s="13">
        <v>12426.305986089988</v>
      </c>
    </row>
    <row r="18" spans="1:9" ht="12.75">
      <c r="A18" s="102" t="str">
        <f>'F-N° Seg Contrat'!A18</f>
        <v>Renta Nacional</v>
      </c>
      <c r="B18" s="9">
        <v>5683.426052272488</v>
      </c>
      <c r="C18" s="9">
        <v>7525.149856658848</v>
      </c>
      <c r="D18" s="9">
        <v>9513.513513513513</v>
      </c>
      <c r="E18" s="9">
        <v>42270.182291666664</v>
      </c>
      <c r="F18" s="9">
        <v>24333.333333333332</v>
      </c>
      <c r="G18" s="9">
        <v>9498.381877022653</v>
      </c>
      <c r="H18" s="9">
        <v>8958.601655933762</v>
      </c>
      <c r="I18" s="13">
        <v>9414.695695200395</v>
      </c>
    </row>
    <row r="19" spans="1:9" ht="12.75">
      <c r="A19" s="102" t="str">
        <f>'F-N° Seg Contrat'!A19</f>
        <v>RSA</v>
      </c>
      <c r="B19" s="9">
        <v>8020.5801646413165</v>
      </c>
      <c r="C19" s="9">
        <v>11071.12153184838</v>
      </c>
      <c r="D19" s="9">
        <v>19784.07079646018</v>
      </c>
      <c r="E19" s="9">
        <v>28611.510791366905</v>
      </c>
      <c r="F19" s="9">
        <v>34090.112640801</v>
      </c>
      <c r="G19" s="9">
        <v>19110.714285714283</v>
      </c>
      <c r="H19" s="9">
        <v>6468.053491827637</v>
      </c>
      <c r="I19" s="216">
        <v>10385.065398335315</v>
      </c>
    </row>
    <row r="20" spans="1:9" ht="12.75">
      <c r="A20" s="102" t="str">
        <f>'F-N° Seg Contrat'!A20</f>
        <v>SURA</v>
      </c>
      <c r="B20" s="215" t="s">
        <v>96</v>
      </c>
      <c r="C20" s="215" t="s">
        <v>96</v>
      </c>
      <c r="D20" s="215" t="s">
        <v>96</v>
      </c>
      <c r="E20" s="215" t="s">
        <v>96</v>
      </c>
      <c r="F20" s="215" t="s">
        <v>96</v>
      </c>
      <c r="G20" s="215" t="s">
        <v>96</v>
      </c>
      <c r="H20" s="215" t="s">
        <v>96</v>
      </c>
      <c r="I20" s="216" t="s">
        <v>96</v>
      </c>
    </row>
    <row r="21" spans="1:9" ht="12.75">
      <c r="A21" s="102" t="str">
        <f>'F-N° Seg Contrat'!A21</f>
        <v>Zenit</v>
      </c>
      <c r="B21" s="9">
        <v>7406.957350488444</v>
      </c>
      <c r="C21" s="9">
        <v>9016.11418047882</v>
      </c>
      <c r="D21" s="215" t="s">
        <v>96</v>
      </c>
      <c r="E21" s="215" t="s">
        <v>96</v>
      </c>
      <c r="F21" s="9">
        <v>33600</v>
      </c>
      <c r="G21" s="215" t="s">
        <v>96</v>
      </c>
      <c r="H21" s="201">
        <v>3294.1176470588234</v>
      </c>
      <c r="I21" s="202">
        <v>8692.978403972746</v>
      </c>
    </row>
    <row r="22" spans="1:9" ht="12.75">
      <c r="A22" s="74"/>
      <c r="B22" s="95"/>
      <c r="C22" s="96"/>
      <c r="D22" s="96"/>
      <c r="E22" s="96"/>
      <c r="F22" s="96"/>
      <c r="G22" s="97"/>
      <c r="H22" s="200"/>
      <c r="I22" s="98"/>
    </row>
    <row r="23" spans="1:9" ht="12.75">
      <c r="A23" s="79" t="s">
        <v>14</v>
      </c>
      <c r="B23" s="12">
        <v>8657.818459191458</v>
      </c>
      <c r="C23" s="12">
        <v>10855.923122422912</v>
      </c>
      <c r="D23" s="12">
        <v>18757.54730874015</v>
      </c>
      <c r="E23" s="12">
        <v>18130.461779796726</v>
      </c>
      <c r="F23" s="12">
        <v>32707.224456958967</v>
      </c>
      <c r="G23" s="12">
        <v>18550.465906122092</v>
      </c>
      <c r="H23" s="12">
        <v>7899.674862400918</v>
      </c>
      <c r="I23" s="14">
        <v>10631.746100842134</v>
      </c>
    </row>
    <row r="24" spans="1:9" ht="12.75">
      <c r="A24" s="99"/>
      <c r="B24" s="85"/>
      <c r="C24" s="85"/>
      <c r="D24" s="85"/>
      <c r="E24" s="85"/>
      <c r="F24" s="85"/>
      <c r="G24" s="85"/>
      <c r="H24" s="85"/>
      <c r="I24" s="100"/>
    </row>
    <row r="25" spans="1:9" ht="12.75">
      <c r="A25" s="87"/>
      <c r="B25" s="61"/>
      <c r="C25" s="61"/>
      <c r="D25" s="61"/>
      <c r="E25" s="61"/>
      <c r="F25" s="61"/>
      <c r="G25" s="61"/>
      <c r="H25" s="61"/>
      <c r="I25" s="59"/>
    </row>
    <row r="26" spans="1:9" ht="12.75">
      <c r="A26" s="87"/>
      <c r="B26" s="61"/>
      <c r="C26" s="61"/>
      <c r="D26" s="61"/>
      <c r="E26" s="61"/>
      <c r="F26" s="61"/>
      <c r="G26" s="61"/>
      <c r="H26" s="61"/>
      <c r="I26" s="59"/>
    </row>
    <row r="27" spans="1:9" ht="12.75">
      <c r="A27" s="87"/>
      <c r="B27" s="61"/>
      <c r="C27" s="61"/>
      <c r="D27" s="61"/>
      <c r="E27" s="61"/>
      <c r="F27" s="61"/>
      <c r="G27" s="61"/>
      <c r="H27" s="61"/>
      <c r="I27" s="59"/>
    </row>
    <row r="28" spans="1:9" ht="12.75">
      <c r="A28" s="87"/>
      <c r="B28" s="61"/>
      <c r="C28" s="61"/>
      <c r="D28" s="61"/>
      <c r="E28" s="61"/>
      <c r="F28" s="61"/>
      <c r="G28" s="61"/>
      <c r="H28" s="61"/>
      <c r="I28" s="59"/>
    </row>
  </sheetData>
  <sheetProtection/>
  <printOptions/>
  <pageMargins left="1.18" right="0.75" top="0.8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Valenzuela Cifuentes Mario</cp:lastModifiedBy>
  <cp:lastPrinted>2009-06-01T19:22:39Z</cp:lastPrinted>
  <dcterms:created xsi:type="dcterms:W3CDTF">1998-11-26T15:05:36Z</dcterms:created>
  <dcterms:modified xsi:type="dcterms:W3CDTF">2012-08-03T14:57:10Z</dcterms:modified>
  <cp:category/>
  <cp:version/>
  <cp:contentType/>
  <cp:contentStatus/>
</cp:coreProperties>
</file>